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2 trimestre 2019\"/>
    </mc:Choice>
  </mc:AlternateContent>
  <bookViews>
    <workbookView xWindow="0" yWindow="0" windowWidth="14400" windowHeight="11745" tabRatio="710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calcChain.xml><?xml version="1.0" encoding="utf-8"?>
<calcChain xmlns="http://schemas.openxmlformats.org/spreadsheetml/2006/main">
  <c r="AB24" i="1" l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8" i="1" l="1"/>
</calcChain>
</file>

<file path=xl/sharedStrings.xml><?xml version="1.0" encoding="utf-8"?>
<sst xmlns="http://schemas.openxmlformats.org/spreadsheetml/2006/main" count="910" uniqueCount="260">
  <si>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</si>
  <si>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</si>
  <si>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</si>
  <si>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</si>
  <si>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</si>
  <si>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</si>
  <si>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</si>
  <si>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</si>
  <si>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</si>
  <si>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</si>
  <si>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</si>
  <si>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</si>
  <si>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</si>
  <si>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</si>
  <si>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</si>
  <si>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</si>
  <si>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</si>
  <si>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</si>
  <si>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</si>
  <si>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</si>
  <si>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</si>
  <si>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</si>
  <si>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</si>
  <si>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</si>
  <si>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</si>
  <si>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</si>
  <si>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</si>
  <si>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</si>
  <si>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</si>
  <si>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</si>
  <si>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</si>
  <si>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</si>
  <si>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</si>
  <si>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</si>
  <si>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</si>
  <si>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</si>
  <si>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</si>
  <si>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</si>
  <si>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</si>
  <si>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</si>
  <si>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</si>
  <si>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</si>
  <si>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</si>
  <si>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</si>
  <si>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</si>
  <si>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</si>
  <si>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</si>
  <si>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</si>
  <si>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</si>
  <si>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</si>
  <si>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</si>
  <si>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</si>
  <si>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</si>
  <si>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</si>
  <si>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</si>
  <si>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</si>
  <si>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</si>
  <si>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</si>
  <si>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</si>
  <si>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</si>
  <si>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</si>
  <si>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</si>
  <si>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</si>
  <si>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</si>
  <si>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</si>
  <si>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</si>
  <si>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</si>
  <si>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</si>
  <si>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</si>
  <si>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</si>
  <si>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</si>
  <si>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</si>
  <si>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</si>
  <si>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</si>
  <si>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</si>
  <si>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</si>
  <si>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</si>
  <si>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</si>
  <si>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</si>
  <si>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</si>
  <si>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</si>
  <si>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</si>
  <si>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</si>
  <si>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</si>
  <si>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</si>
  <si>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</si>
  <si>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</si>
  <si>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</si>
  <si>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</si>
  <si>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</si>
  <si>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</si>
  <si>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</si>
  <si>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</si>
  <si>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</si>
  <si>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</si>
  <si>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</si>
  <si>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</si>
  <si>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</si>
  <si>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</si>
  <si>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</si>
  <si>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</si>
  <si>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</si>
  <si>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</si>
  <si>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</si>
  <si>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</si>
  <si>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</si>
  <si>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</si>
  <si>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</si>
  <si>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</si>
  <si>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</si>
  <si>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</si>
  <si>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</si>
  <si>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</si>
  <si>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</si>
  <si>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</si>
  <si>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</si>
  <si>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</si>
  <si>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</si>
  <si>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</si>
  <si>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</si>
  <si>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</si>
  <si>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</si>
  <si>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</si>
  <si>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</si>
  <si>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</si>
  <si>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</si>
  <si>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</si>
  <si>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</si>
  <si>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</si>
  <si>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</si>
  <si>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</si>
  <si>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</si>
  <si>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</si>
  <si>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</si>
  <si>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</si>
  <si>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</si>
  <si>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</si>
  <si>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</si>
  <si>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</si>
  <si>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</si>
  <si>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</si>
  <si>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</si>
  <si>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</si>
  <si>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</si>
  <si>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</si>
  <si>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</si>
  <si>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</si>
  <si>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</si>
  <si>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</si>
  <si>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ARTICULO 46 DE LA LEY DE OBRA PUBLICA Y SERVICIOS RELACIONADOS CON LA MISMA PARA EL ESTADO Y LOS MUNICIPIOS DE GUANAJUATO</t>
  </si>
  <si>
    <t>OBRAS PUBLICAS</t>
  </si>
  <si>
    <t>http://purisimadelrincon.mx/transparencia/</t>
  </si>
  <si>
    <t>ARMANDO</t>
  </si>
  <si>
    <t>ARRIAGA</t>
  </si>
  <si>
    <t>CARMONA</t>
  </si>
  <si>
    <t>PESO MEXICANO</t>
  </si>
  <si>
    <t>ESTIMACIONES</t>
  </si>
  <si>
    <t>MUNICIPAL</t>
  </si>
  <si>
    <t>NO APLICA</t>
  </si>
  <si>
    <t>ESTATAL Y MUNICIPAL</t>
  </si>
  <si>
    <t>JORGE IVAN</t>
  </si>
  <si>
    <t>ENRIQUEZ</t>
  </si>
  <si>
    <t>RUTEAGA</t>
  </si>
  <si>
    <t>EDUARDO</t>
  </si>
  <si>
    <t>MAGALLANES</t>
  </si>
  <si>
    <t>HERNANDEZ</t>
  </si>
  <si>
    <t>MIGUEL ANGEL</t>
  </si>
  <si>
    <t>GARCIA</t>
  </si>
  <si>
    <t>PALAFOX</t>
  </si>
  <si>
    <t xml:space="preserve">SUPERVISION </t>
  </si>
  <si>
    <t xml:space="preserve">ESTATAL </t>
  </si>
  <si>
    <t>ARRENDADORA NOVA TRECK S. DE R.L. DE C.V.</t>
  </si>
  <si>
    <t>ESPARZA</t>
  </si>
  <si>
    <t>VILLALPANDO</t>
  </si>
  <si>
    <t>LOSMA ELECTRICA, S.A. DE C.V.</t>
  </si>
  <si>
    <t>LUGO</t>
  </si>
  <si>
    <t>ZARAZUA</t>
  </si>
  <si>
    <t>JUAN ANTONIO</t>
  </si>
  <si>
    <t>FRANCISCO</t>
  </si>
  <si>
    <t xml:space="preserve">CONSTRUCCIONES DEL RINCON, S.A. DE C.V. </t>
  </si>
  <si>
    <t>CRI0101248RA</t>
  </si>
  <si>
    <t>AGUSTIN ALEJANDRO</t>
  </si>
  <si>
    <t>ECOPARQUE MIL AZAHARES</t>
  </si>
  <si>
    <t>MPR-RAMO33FI-AD/2019-001</t>
  </si>
  <si>
    <t>MPR-RAMO33FI-AD/2019-002</t>
  </si>
  <si>
    <t>MPR-SDAYR-LS/2019-003</t>
  </si>
  <si>
    <t>MPR-SDAYR-LS/2019-004</t>
  </si>
  <si>
    <t>MPR-PSBGTO-AD/2019-005</t>
  </si>
  <si>
    <t>MPR-PSBGTO-AD/2019-006</t>
  </si>
  <si>
    <t>MPR-PSBGTO-AD/2019-007</t>
  </si>
  <si>
    <t>MPR-PSBGTO-AD/2019-008</t>
  </si>
  <si>
    <t>MPR- RAMO33FI-AD/2019-009</t>
  </si>
  <si>
    <t>MPR-CUENTA PUBLICA-AD/2019-010</t>
  </si>
  <si>
    <t>MPR-CUENTA PÚBLICA-AD/2019-011</t>
  </si>
  <si>
    <t>MPR-CUENTA PÚBLICA-AD/2019-012</t>
  </si>
  <si>
    <t>MPR-CUENTA PUBLICA-AD/2019-013</t>
  </si>
  <si>
    <t>MPR-RAMO33FI-AD/2019-014</t>
  </si>
  <si>
    <t>MPR-RAMO33FI-AD/2019-015</t>
  </si>
  <si>
    <t>MPR-RAMO33FI-AD/2019-016</t>
  </si>
  <si>
    <t>MPR-CUENTA PUBLICA-AD/2019-017</t>
  </si>
  <si>
    <t>CONSTRUCCION DE DRENAJE SANITARIO EN LA COL. ANENECUILCO.</t>
  </si>
  <si>
    <t>REHABILITACION CON EMPEDRADO EN CAMINO DE ACCESO A LA COMUNIDAD DEL SAUCILLO, PURISIMA DEL RINCON, GTO.</t>
  </si>
  <si>
    <t>REHABILITACION DEL CAMINO RURAL EL TECOLOTE A PUERTA DE JALPA, DEL MUNICIPIO DE PURISIMA DEL RINCON, GTO.</t>
  </si>
  <si>
    <t xml:space="preserve">PAVIMENTACION DE CALLE AZUCENA, LOCALIDAD DE MONTE GRANDE, 1RA. ETAPA. </t>
  </si>
  <si>
    <t xml:space="preserve">CONSTRUCCION DE RED ELECTRICA EN CALLES OBELISCO, AMAPOLAS, RAMO DE NOVIA Y VICENTE GUERRERO EN LA COL. BELLO HORIZONTE. </t>
  </si>
  <si>
    <t xml:space="preserve">CONSTRUCCION DE RED ELECTRICA EN LAS CALLES RUBEN JARAMILLO, DIVISION DEL NORTE, TIERRA Y LIBERTAD, EL LA COL. ANENECUILCO. </t>
  </si>
  <si>
    <t>CONSTRUCCION ELECTRICA EN CALLES ALCATRAZ, MANZANILLA Y AZUCENA EN LA COL. BELLO HORIZONTE.</t>
  </si>
  <si>
    <t>CONSTRUCCION DE RED DE AGUA POTABLE EN CALLES AZUCENA Y AVES DEL PARAISO DE MONTEGRANDE.</t>
  </si>
  <si>
    <t xml:space="preserve">CONSTRUCCION DE GAVETAS EN PANTEON MUNICIPAL DE PURISIMA DE BUSTOS. </t>
  </si>
  <si>
    <t xml:space="preserve">CONSTRUCCION DE GAVETAS EN PANTEONES DE CAÑADA DE NEGROS Y JALPA DE CANOVAS. </t>
  </si>
  <si>
    <t xml:space="preserve">PROYECTO MUSEOGRAFICO DEL CENTRO DE CIENCIAS DE ECOPARQUE MIL AZAHARES. </t>
  </si>
  <si>
    <t>TRABAJOS COMPLEMENTARIOS EN FORO DE JUVENTUD Y DEPOSITO DE AGUA, PARQUE LA ALAMEDA, PURISIMA DEL RINCON, GTO.</t>
  </si>
  <si>
    <t>CONSTRUCCION DE RED ELECTRICA EN LA LOCALIDAD DE EL TAMBOR.</t>
  </si>
  <si>
    <t>CONSTRUCCION DE RED ELECTRICA EN CALLE DE CAÑADA DE NEGROS.</t>
  </si>
  <si>
    <t>CONSTRUCCIÓN DE UN AULA EL KINDER DE LA COMUNIDAD DE CAÑADA DE SOTOS.</t>
  </si>
  <si>
    <t xml:space="preserve">CONSTRUCCION DE COMEDORES Y BARDA PERIMETRAL EN PARQUE LA ALAMEDA. </t>
  </si>
  <si>
    <t>ENLACE CONSTRUCTIVO, S.A. DE C.V.</t>
  </si>
  <si>
    <t xml:space="preserve">CONSTRUCCIONES DEL RINCON, S.A. DE C.V.  </t>
  </si>
  <si>
    <t>LOGUER DESIGN, S.A. DE C.V.</t>
  </si>
  <si>
    <t>REYNOSO</t>
  </si>
  <si>
    <t xml:space="preserve">LUGO </t>
  </si>
  <si>
    <r>
      <t>ALUMBRADO PÚBLICO EN EL PEDERNAL</t>
    </r>
    <r>
      <rPr>
        <sz val="10"/>
        <color rgb="FF000000"/>
        <rFont val="Arial"/>
        <family val="2"/>
      </rPr>
      <t xml:space="preserve">. </t>
    </r>
  </si>
  <si>
    <t>GONZALEZ</t>
  </si>
  <si>
    <t>JOSE ANTONIO</t>
  </si>
  <si>
    <t>JAMES</t>
  </si>
  <si>
    <t>LUJAN</t>
  </si>
  <si>
    <t>ADRIAN</t>
  </si>
  <si>
    <t>ZCO090505B37</t>
  </si>
  <si>
    <t>LEL 040220 MJA</t>
  </si>
  <si>
    <t>ECO 030212 416</t>
  </si>
  <si>
    <t xml:space="preserve">EIRJ-750607-DF1 </t>
  </si>
  <si>
    <t>AICF-760209-5U5</t>
  </si>
  <si>
    <t>GAPM 760102 UW4</t>
  </si>
  <si>
    <t xml:space="preserve">ANT150423LN6 </t>
  </si>
  <si>
    <t xml:space="preserve">GORA761001S75  </t>
  </si>
  <si>
    <t>MPR-SDAYR-LS/2019-003-01</t>
  </si>
  <si>
    <r>
      <t>FINIQUITAR LOS TRABAJOS CONSISTENTES EN:</t>
    </r>
    <r>
      <rPr>
        <sz val="10"/>
        <color rgb="FF000000"/>
        <rFont val="Arial"/>
        <family val="2"/>
      </rPr>
      <t xml:space="preserve"> REHABILITACION DEL CAMINO RURAL EL SAUCILLO, PERTENECIENTE AL MUNICIPIO DE PURISIMA DEL RINCON, GTO. </t>
    </r>
  </si>
  <si>
    <t>MPR-SDAYR-LS/2019-004-01</t>
  </si>
  <si>
    <t>MPR-PSBGTO-AD/2019-005-01</t>
  </si>
  <si>
    <r>
      <t>FINIQUITAR LOS TRABAJOS CONSISTENTES EN:</t>
    </r>
    <r>
      <rPr>
        <sz val="10"/>
        <color rgb="FF000000"/>
        <rFont val="Arial"/>
        <family val="2"/>
      </rPr>
      <t xml:space="preserve"> </t>
    </r>
    <r>
      <rPr>
        <sz val="10"/>
        <color indexed="8"/>
        <rFont val="Arial"/>
        <family val="2"/>
      </rPr>
      <t>REHABILITACION DEL CAMINO RURAL EL TECOLOTE A PUERTA DE JALPA, PERTENECIENTE AL MUNICIPIO DE PURISIMA DEL RINCON, GTO.</t>
    </r>
  </si>
  <si>
    <r>
      <t>FINIQUITAR LOS TRABAJOS CONSISTENTES EN:</t>
    </r>
    <r>
      <rPr>
        <sz val="10"/>
        <color rgb="FF000000"/>
        <rFont val="Arial"/>
        <family val="2"/>
      </rPr>
      <t xml:space="preserve"> </t>
    </r>
    <r>
      <rPr>
        <sz val="10"/>
        <color indexed="8"/>
        <rFont val="Arial"/>
        <family val="2"/>
      </rPr>
      <t>PAVIMENTACION DE CALLE AZUCENA, LOCALIDAD DE MONTE GRANDE, 1RA. ETAPA.</t>
    </r>
  </si>
  <si>
    <t>COMUNIDAD EL PEDERNAL</t>
  </si>
  <si>
    <t>COLONIA ANENECUILCO</t>
  </si>
  <si>
    <t>CAMINO DE COMUNIDAD EL SAUCILLO</t>
  </si>
  <si>
    <t>CAMINO A LA COMUNIDAD EL TECOLOTE</t>
  </si>
  <si>
    <t>COMUNIDAD DE MONTE GRANDE</t>
  </si>
  <si>
    <t>COLONIA BELLO HORIZONTE</t>
  </si>
  <si>
    <t>PANTEON MUNICIPAL</t>
  </si>
  <si>
    <t>PANTEON DE CAÑADA DE NEGROS Y JALPA</t>
  </si>
  <si>
    <t>PARQUE LA ALAMEDA</t>
  </si>
  <si>
    <t>COMUNIDAD EL TAMBOR</t>
  </si>
  <si>
    <t>COMUNIDAD CAÑADA DE NEGROS</t>
  </si>
  <si>
    <t>KINDER DE LA COMUNIDAD DE CAÑADA DE SOTOS</t>
  </si>
  <si>
    <t>JOSE DE JESUS</t>
  </si>
  <si>
    <t>SALDAÑA</t>
  </si>
  <si>
    <t>SANCHEZ</t>
  </si>
  <si>
    <t>SASJ531114 15 0</t>
  </si>
  <si>
    <t>http://www.</t>
  </si>
  <si>
    <t>no aplica</t>
  </si>
  <si>
    <t>Otra (especificar)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</si>
</sst>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Alignment="1"/>
    <xf numFmtId="14" fontId="2" fillId="0" borderId="0" xfId="0" applyNumberFormat="1" applyFont="1" applyAlignment="1"/>
    <xf numFmtId="0" fontId="6" fillId="0" borderId="0" xfId="1" applyFont="1" applyAlignment="1"/>
    <xf numFmtId="0" fontId="2" fillId="0" borderId="0" xfId="0" applyFont="1" applyAlignment="1">
      <alignment horizontal="left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/>
    </xf>
    <xf numFmtId="14" fontId="8" fillId="0" borderId="0" xfId="0" applyNumberFormat="1" applyFont="1" applyFill="1" applyBorder="1" applyAlignment="1">
      <alignment vertical="top" wrapText="1"/>
    </xf>
    <xf numFmtId="14" fontId="9" fillId="0" borderId="0" xfId="0" applyNumberFormat="1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14" fontId="2" fillId="0" borderId="0" xfId="0" applyNumberFormat="1" applyFont="1" applyAlignment="1">
      <alignment vertical="top"/>
    </xf>
    <xf numFmtId="0" fontId="0" fillId="0" borderId="0" xfId="0" applyFill="1" applyBorder="1"/>
    <xf numFmtId="0" fontId="2" fillId="0" borderId="0" xfId="0" applyNumberFormat="1" applyFont="1" applyAlignment="1"/>
    <xf numFmtId="0" fontId="10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9" fillId="0" borderId="0" xfId="2" applyNumberFormat="1" applyFont="1" applyFill="1" applyBorder="1" applyAlignment="1">
      <alignment horizontal="left" vertical="top" wrapText="1"/>
    </xf>
    <xf numFmtId="14" fontId="10" fillId="0" borderId="0" xfId="0" applyNumberFormat="1" applyFont="1" applyFill="1" applyBorder="1" applyAlignment="1">
      <alignment vertical="top" wrapText="1"/>
    </xf>
    <xf numFmtId="14" fontId="10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Alignment="1"/>
    <xf numFmtId="0" fontId="4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/>
    </xf>
    <xf numFmtId="0" fontId="3" fillId="0" borderId="0" xfId="1" applyAlignment="1"/>
    <xf numFmtId="0" fontId="2" fillId="0" borderId="0" xfId="0" applyFont="1"/>
    <xf numFmtId="0" fontId="5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" TargetMode="External"/><Relationship Id="rId13" Type="http://schemas.openxmlformats.org/officeDocument/2006/relationships/hyperlink" Target="http://purisimadelrincon.mx/transparencia/" TargetMode="External"/><Relationship Id="rId18" Type="http://schemas.openxmlformats.org/officeDocument/2006/relationships/hyperlink" Target="http://purisimadelrincon.mx/transparencia/" TargetMode="External"/><Relationship Id="rId3" Type="http://schemas.openxmlformats.org/officeDocument/2006/relationships/hyperlink" Target="http://purisimadelrincon.mx/transparencia/" TargetMode="External"/><Relationship Id="rId7" Type="http://schemas.openxmlformats.org/officeDocument/2006/relationships/hyperlink" Target="http://purisimadelrincon.mx/transparencia/" TargetMode="External"/><Relationship Id="rId12" Type="http://schemas.openxmlformats.org/officeDocument/2006/relationships/hyperlink" Target="http://purisimadelrincon.mx/transparencia/" TargetMode="External"/><Relationship Id="rId17" Type="http://schemas.openxmlformats.org/officeDocument/2006/relationships/hyperlink" Target="http://purisimadelrincon.mx/transparencia/" TargetMode="External"/><Relationship Id="rId2" Type="http://schemas.openxmlformats.org/officeDocument/2006/relationships/hyperlink" Target="http://purisimadelrincon.mx/transparencia/" TargetMode="External"/><Relationship Id="rId16" Type="http://schemas.openxmlformats.org/officeDocument/2006/relationships/hyperlink" Target="http://purisimadelrincon.mx/transparencia/" TargetMode="External"/><Relationship Id="rId1" Type="http://schemas.openxmlformats.org/officeDocument/2006/relationships/hyperlink" Target="http://purisimadelrincon.mx/transparencia/" TargetMode="External"/><Relationship Id="rId6" Type="http://schemas.openxmlformats.org/officeDocument/2006/relationships/hyperlink" Target="http://purisimadelrincon.mx/transparencia/" TargetMode="External"/><Relationship Id="rId11" Type="http://schemas.openxmlformats.org/officeDocument/2006/relationships/hyperlink" Target="http://purisimadelrincon.mx/transparencia/" TargetMode="External"/><Relationship Id="rId5" Type="http://schemas.openxmlformats.org/officeDocument/2006/relationships/hyperlink" Target="http://purisimadelrincon.mx/transparencia/" TargetMode="External"/><Relationship Id="rId15" Type="http://schemas.openxmlformats.org/officeDocument/2006/relationships/hyperlink" Target="http://purisimadelrincon.mx/transparencia/" TargetMode="External"/><Relationship Id="rId10" Type="http://schemas.openxmlformats.org/officeDocument/2006/relationships/hyperlink" Target="http://purisimadelrincon.mx/transparencia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purisimadelrincon.mx/transparencia/" TargetMode="External"/><Relationship Id="rId9" Type="http://schemas.openxmlformats.org/officeDocument/2006/relationships/hyperlink" Target="http://purisimadelrincon.mx/transparencia/" TargetMode="External"/><Relationship Id="rId14" Type="http://schemas.openxmlformats.org/officeDocument/2006/relationships/hyperlink" Target="http://purisimadelrincon.mx/transparencia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/" TargetMode="External"/><Relationship Id="rId13" Type="http://schemas.openxmlformats.org/officeDocument/2006/relationships/hyperlink" Target="http://www./" TargetMode="External"/><Relationship Id="rId3" Type="http://schemas.openxmlformats.org/officeDocument/2006/relationships/hyperlink" Target="http://www./" TargetMode="External"/><Relationship Id="rId7" Type="http://schemas.openxmlformats.org/officeDocument/2006/relationships/hyperlink" Target="http://www./" TargetMode="External"/><Relationship Id="rId12" Type="http://schemas.openxmlformats.org/officeDocument/2006/relationships/hyperlink" Target="http://www./" TargetMode="External"/><Relationship Id="rId17" Type="http://schemas.openxmlformats.org/officeDocument/2006/relationships/hyperlink" Target="http://www./" TargetMode="External"/><Relationship Id="rId2" Type="http://schemas.openxmlformats.org/officeDocument/2006/relationships/hyperlink" Target="http://www./" TargetMode="External"/><Relationship Id="rId16" Type="http://schemas.openxmlformats.org/officeDocument/2006/relationships/hyperlink" Target="http://www./" TargetMode="External"/><Relationship Id="rId1" Type="http://schemas.openxmlformats.org/officeDocument/2006/relationships/hyperlink" Target="http://www./" TargetMode="External"/><Relationship Id="rId6" Type="http://schemas.openxmlformats.org/officeDocument/2006/relationships/hyperlink" Target="http://www./" TargetMode="External"/><Relationship Id="rId11" Type="http://schemas.openxmlformats.org/officeDocument/2006/relationships/hyperlink" Target="http://www./" TargetMode="External"/><Relationship Id="rId5" Type="http://schemas.openxmlformats.org/officeDocument/2006/relationships/hyperlink" Target="http://www./" TargetMode="External"/><Relationship Id="rId15" Type="http://schemas.openxmlformats.org/officeDocument/2006/relationships/hyperlink" Target="http://www./" TargetMode="External"/><Relationship Id="rId10" Type="http://schemas.openxmlformats.org/officeDocument/2006/relationships/hyperlink" Target="http://www./" TargetMode="External"/><Relationship Id="rId4" Type="http://schemas.openxmlformats.org/officeDocument/2006/relationships/hyperlink" Target="http://www./" TargetMode="External"/><Relationship Id="rId9" Type="http://schemas.openxmlformats.org/officeDocument/2006/relationships/hyperlink" Target="http://www./" TargetMode="External"/><Relationship Id="rId14" Type="http://schemas.openxmlformats.org/officeDocument/2006/relationships/hyperlink" Target="http://www.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" TargetMode="External"/><Relationship Id="rId13" Type="http://schemas.openxmlformats.org/officeDocument/2006/relationships/hyperlink" Target="http://purisimadelrincon.mx/transparencia/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://purisimadelrincon.mx/transparencia/" TargetMode="External"/><Relationship Id="rId7" Type="http://schemas.openxmlformats.org/officeDocument/2006/relationships/hyperlink" Target="http://purisimadelrincon.mx/transparencia/" TargetMode="External"/><Relationship Id="rId12" Type="http://schemas.openxmlformats.org/officeDocument/2006/relationships/hyperlink" Target="http://purisimadelrincon.mx/transparencia/" TargetMode="External"/><Relationship Id="rId17" Type="http://schemas.openxmlformats.org/officeDocument/2006/relationships/hyperlink" Target="http://purisimadelrincon.mx/transparencia/" TargetMode="External"/><Relationship Id="rId2" Type="http://schemas.openxmlformats.org/officeDocument/2006/relationships/hyperlink" Target="http://purisimadelrincon.mx/transparencia/" TargetMode="External"/><Relationship Id="rId16" Type="http://schemas.openxmlformats.org/officeDocument/2006/relationships/hyperlink" Target="http://purisimadelrincon.mx/transparencia/" TargetMode="External"/><Relationship Id="rId1" Type="http://schemas.openxmlformats.org/officeDocument/2006/relationships/hyperlink" Target="http://purisimadelrincon.mx/transparencia/" TargetMode="External"/><Relationship Id="rId6" Type="http://schemas.openxmlformats.org/officeDocument/2006/relationships/hyperlink" Target="http://purisimadelrincon.mx/transparencia/" TargetMode="External"/><Relationship Id="rId11" Type="http://schemas.openxmlformats.org/officeDocument/2006/relationships/hyperlink" Target="http://purisimadelrincon.mx/transparencia/" TargetMode="External"/><Relationship Id="rId5" Type="http://schemas.openxmlformats.org/officeDocument/2006/relationships/hyperlink" Target="http://purisimadelrincon.mx/transparencia/" TargetMode="External"/><Relationship Id="rId15" Type="http://schemas.openxmlformats.org/officeDocument/2006/relationships/hyperlink" Target="http://purisimadelrincon.mx/transparencia/" TargetMode="External"/><Relationship Id="rId10" Type="http://schemas.openxmlformats.org/officeDocument/2006/relationships/hyperlink" Target="http://purisimadelrincon.mx/transparencia/" TargetMode="External"/><Relationship Id="rId4" Type="http://schemas.openxmlformats.org/officeDocument/2006/relationships/hyperlink" Target="http://purisimadelrincon.mx/transparencia/" TargetMode="External"/><Relationship Id="rId9" Type="http://schemas.openxmlformats.org/officeDocument/2006/relationships/hyperlink" Target="http://purisimadelrincon.mx/transparencia/" TargetMode="External"/><Relationship Id="rId14" Type="http://schemas.openxmlformats.org/officeDocument/2006/relationships/hyperlink" Target="http://purisimadelrincon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"/>
  <sheetViews>
    <sheetView tabSelected="1" topLeftCell="AI2" zoomScale="115" zoomScaleNormal="115" workbookViewId="0">
      <selection activeCell="AJ11" sqref="A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6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41.5703125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10</v>
      </c>
      <c r="J4" s="4" t="s">
        <v>12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7</v>
      </c>
      <c r="P4" s="4" t="s">
        <v>10</v>
      </c>
      <c r="Q4" s="4" t="s">
        <v>10</v>
      </c>
      <c r="R4" s="4" t="s">
        <v>7</v>
      </c>
      <c r="S4" s="4" t="s">
        <v>8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7</v>
      </c>
      <c r="Y4" s="4" t="s">
        <v>7</v>
      </c>
      <c r="Z4" s="4" t="s">
        <v>7</v>
      </c>
      <c r="AA4" s="4" t="s">
        <v>10</v>
      </c>
      <c r="AB4" s="4" t="s">
        <v>13</v>
      </c>
      <c r="AC4" s="4" t="s">
        <v>8</v>
      </c>
      <c r="AD4" s="4" t="s">
        <v>8</v>
      </c>
      <c r="AE4" s="4" t="s">
        <v>11</v>
      </c>
      <c r="AF4" s="4" t="s">
        <v>11</v>
      </c>
      <c r="AG4" s="4" t="s">
        <v>7</v>
      </c>
      <c r="AH4" s="4" t="s">
        <v>10</v>
      </c>
      <c r="AI4" s="4" t="s">
        <v>12</v>
      </c>
      <c r="AJ4" s="4" t="s">
        <v>9</v>
      </c>
      <c r="AK4" s="4" t="s">
        <v>12</v>
      </c>
      <c r="AL4" s="4" t="s">
        <v>10</v>
      </c>
      <c r="AM4" s="4" t="s">
        <v>11</v>
      </c>
      <c r="AN4" s="4" t="s">
        <v>11</v>
      </c>
      <c r="AO4" s="4" t="s">
        <v>11</v>
      </c>
      <c r="AP4" s="4" t="s">
        <v>11</v>
      </c>
      <c r="AQ4" s="4" t="s">
        <v>10</v>
      </c>
      <c r="AR4" s="4" t="s">
        <v>8</v>
      </c>
      <c r="AS4" s="4" t="s">
        <v>14</v>
      </c>
      <c r="AT4" s="4" t="s">
        <v>15</v>
      </c>
    </row>
    <row r="5" spans="1:46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</row>
    <row r="6" spans="1:46" x14ac:dyDescent="0.25">
      <c r="A6" s="41" t="s">
        <v>62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2" t="s">
        <v>80</v>
      </c>
      <c r="S7" s="2" t="s">
        <v>81</v>
      </c>
      <c r="T7" s="23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7" customFormat="1" ht="12.75" x14ac:dyDescent="0.2">
      <c r="A8" s="7">
        <v>2019</v>
      </c>
      <c r="B8" s="8">
        <v>43556</v>
      </c>
      <c r="C8" s="8">
        <v>43646</v>
      </c>
      <c r="D8" s="7" t="s">
        <v>109</v>
      </c>
      <c r="E8" s="7" t="s">
        <v>110</v>
      </c>
      <c r="F8" s="14" t="s">
        <v>183</v>
      </c>
      <c r="G8" s="7" t="s">
        <v>149</v>
      </c>
      <c r="H8" s="7" t="s">
        <v>151</v>
      </c>
      <c r="I8" s="14" t="s">
        <v>221</v>
      </c>
      <c r="J8" s="5">
        <v>1</v>
      </c>
      <c r="K8" s="5" t="s">
        <v>177</v>
      </c>
      <c r="L8" s="5" t="s">
        <v>175</v>
      </c>
      <c r="M8" s="5" t="s">
        <v>176</v>
      </c>
      <c r="N8" s="15" t="s">
        <v>174</v>
      </c>
      <c r="O8" s="6" t="s">
        <v>228</v>
      </c>
      <c r="P8" s="7" t="s">
        <v>150</v>
      </c>
      <c r="Q8" s="7" t="s">
        <v>150</v>
      </c>
      <c r="R8" s="14" t="s">
        <v>183</v>
      </c>
      <c r="S8" s="20">
        <v>43563</v>
      </c>
      <c r="T8" s="29">
        <f t="shared" ref="T8:T24" si="0">U8/1.16</f>
        <v>95413.637931034493</v>
      </c>
      <c r="U8" s="30">
        <v>110679.82</v>
      </c>
      <c r="V8" s="7">
        <v>0.01</v>
      </c>
      <c r="W8" s="36">
        <v>1700000</v>
      </c>
      <c r="X8" s="7" t="s">
        <v>155</v>
      </c>
      <c r="Y8" s="7" t="s">
        <v>158</v>
      </c>
      <c r="Z8" s="7" t="s">
        <v>156</v>
      </c>
      <c r="AA8" s="14" t="s">
        <v>221</v>
      </c>
      <c r="AB8" s="30">
        <f>(110679.82*0.1)</f>
        <v>11067.982000000002</v>
      </c>
      <c r="AC8" s="35">
        <v>43563</v>
      </c>
      <c r="AD8" s="35">
        <v>43596</v>
      </c>
      <c r="AE8" s="9" t="s">
        <v>151</v>
      </c>
      <c r="AF8" s="9" t="s">
        <v>151</v>
      </c>
      <c r="AG8" s="11" t="s">
        <v>157</v>
      </c>
      <c r="AH8" s="11" t="s">
        <v>157</v>
      </c>
      <c r="AI8" s="7">
        <v>1</v>
      </c>
      <c r="AJ8" s="5" t="s">
        <v>116</v>
      </c>
      <c r="AK8" s="5">
        <v>1</v>
      </c>
      <c r="AL8" s="7" t="s">
        <v>169</v>
      </c>
      <c r="AM8" s="9" t="s">
        <v>151</v>
      </c>
      <c r="AN8" s="9" t="s">
        <v>151</v>
      </c>
      <c r="AO8" s="9" t="s">
        <v>151</v>
      </c>
      <c r="AP8" s="9" t="s">
        <v>151</v>
      </c>
      <c r="AQ8" s="7" t="s">
        <v>150</v>
      </c>
      <c r="AR8" s="8">
        <v>43837</v>
      </c>
      <c r="AS8" s="8">
        <v>43837</v>
      </c>
    </row>
    <row r="9" spans="1:46" s="7" customFormat="1" ht="12.75" x14ac:dyDescent="0.2">
      <c r="A9" s="7">
        <v>2019</v>
      </c>
      <c r="B9" s="8">
        <v>43556</v>
      </c>
      <c r="C9" s="8">
        <v>43646</v>
      </c>
      <c r="D9" s="7" t="s">
        <v>109</v>
      </c>
      <c r="E9" s="7" t="s">
        <v>110</v>
      </c>
      <c r="F9" s="16" t="s">
        <v>184</v>
      </c>
      <c r="G9" s="7" t="s">
        <v>149</v>
      </c>
      <c r="H9" s="7" t="s">
        <v>151</v>
      </c>
      <c r="I9" s="16" t="s">
        <v>200</v>
      </c>
      <c r="J9" s="5">
        <v>2</v>
      </c>
      <c r="K9" s="5" t="s">
        <v>152</v>
      </c>
      <c r="L9" s="5" t="s">
        <v>153</v>
      </c>
      <c r="M9" s="5" t="s">
        <v>154</v>
      </c>
      <c r="N9" s="16" t="s">
        <v>216</v>
      </c>
      <c r="O9" s="6" t="s">
        <v>229</v>
      </c>
      <c r="P9" s="7" t="s">
        <v>150</v>
      </c>
      <c r="Q9" s="7" t="s">
        <v>150</v>
      </c>
      <c r="R9" s="16" t="s">
        <v>184</v>
      </c>
      <c r="S9" s="21">
        <v>43588</v>
      </c>
      <c r="T9" s="29">
        <f t="shared" si="0"/>
        <v>258620.68965517243</v>
      </c>
      <c r="U9" s="31">
        <v>300000</v>
      </c>
      <c r="V9" s="7">
        <v>0.01</v>
      </c>
      <c r="W9" s="36">
        <v>1700000</v>
      </c>
      <c r="X9" s="7" t="s">
        <v>155</v>
      </c>
      <c r="Y9" s="7" t="s">
        <v>158</v>
      </c>
      <c r="Z9" s="7" t="s">
        <v>156</v>
      </c>
      <c r="AA9" s="16" t="s">
        <v>200</v>
      </c>
      <c r="AB9" s="31">
        <f>300000*0.1</f>
        <v>30000</v>
      </c>
      <c r="AC9" s="21">
        <v>43591</v>
      </c>
      <c r="AD9" s="21">
        <v>43650</v>
      </c>
      <c r="AE9" s="9" t="s">
        <v>151</v>
      </c>
      <c r="AF9" s="9" t="s">
        <v>151</v>
      </c>
      <c r="AG9" s="24" t="s">
        <v>157</v>
      </c>
      <c r="AH9" s="24" t="s">
        <v>157</v>
      </c>
      <c r="AI9" s="7">
        <v>2</v>
      </c>
      <c r="AJ9" s="7" t="s">
        <v>116</v>
      </c>
      <c r="AK9" s="7">
        <v>2</v>
      </c>
      <c r="AL9" s="7" t="s">
        <v>169</v>
      </c>
      <c r="AM9" s="9" t="s">
        <v>151</v>
      </c>
      <c r="AN9" s="9" t="s">
        <v>151</v>
      </c>
      <c r="AO9" s="9" t="s">
        <v>151</v>
      </c>
      <c r="AP9" s="9" t="s">
        <v>151</v>
      </c>
      <c r="AQ9" s="7" t="s">
        <v>150</v>
      </c>
      <c r="AR9" s="8">
        <v>43837</v>
      </c>
      <c r="AS9" s="8">
        <v>43837</v>
      </c>
    </row>
    <row r="10" spans="1:46" s="7" customFormat="1" ht="12.75" x14ac:dyDescent="0.2">
      <c r="A10" s="7">
        <v>2019</v>
      </c>
      <c r="B10" s="8">
        <v>43556</v>
      </c>
      <c r="C10" s="8">
        <v>43646</v>
      </c>
      <c r="D10" s="7" t="s">
        <v>109</v>
      </c>
      <c r="E10" s="7" t="s">
        <v>110</v>
      </c>
      <c r="F10" s="14" t="s">
        <v>185</v>
      </c>
      <c r="G10" s="7" t="s">
        <v>149</v>
      </c>
      <c r="H10" s="7" t="s">
        <v>151</v>
      </c>
      <c r="I10" s="17" t="s">
        <v>201</v>
      </c>
      <c r="J10" s="5">
        <v>3</v>
      </c>
      <c r="K10" s="5" t="s">
        <v>181</v>
      </c>
      <c r="L10" s="5" t="s">
        <v>172</v>
      </c>
      <c r="M10" s="5" t="s">
        <v>173</v>
      </c>
      <c r="N10" s="18" t="s">
        <v>171</v>
      </c>
      <c r="O10" s="6" t="s">
        <v>233</v>
      </c>
      <c r="P10" s="7" t="s">
        <v>150</v>
      </c>
      <c r="Q10" s="7" t="s">
        <v>150</v>
      </c>
      <c r="R10" s="14" t="s">
        <v>185</v>
      </c>
      <c r="S10" s="20">
        <v>43593</v>
      </c>
      <c r="T10" s="29">
        <f t="shared" si="0"/>
        <v>1603483.1379310344</v>
      </c>
      <c r="U10" s="30">
        <v>1860040.44</v>
      </c>
      <c r="V10" s="7">
        <v>0.01</v>
      </c>
      <c r="W10" s="36">
        <v>1700000</v>
      </c>
      <c r="X10" s="7" t="s">
        <v>155</v>
      </c>
      <c r="Y10" s="7" t="s">
        <v>158</v>
      </c>
      <c r="Z10" s="7" t="s">
        <v>156</v>
      </c>
      <c r="AA10" s="17" t="s">
        <v>201</v>
      </c>
      <c r="AB10" s="30">
        <f>1860040.44*0.1</f>
        <v>186004.04399999999</v>
      </c>
      <c r="AC10" s="34">
        <v>43598</v>
      </c>
      <c r="AD10" s="34">
        <v>43689</v>
      </c>
      <c r="AE10" s="9" t="s">
        <v>151</v>
      </c>
      <c r="AF10" s="9" t="s">
        <v>151</v>
      </c>
      <c r="AG10" s="11" t="s">
        <v>159</v>
      </c>
      <c r="AH10" s="11" t="s">
        <v>159</v>
      </c>
      <c r="AI10" s="7">
        <v>3</v>
      </c>
      <c r="AJ10" s="7" t="s">
        <v>115</v>
      </c>
      <c r="AK10" s="10">
        <v>3</v>
      </c>
      <c r="AL10" s="7" t="s">
        <v>169</v>
      </c>
      <c r="AM10" s="9" t="s">
        <v>151</v>
      </c>
      <c r="AN10" s="9" t="s">
        <v>151</v>
      </c>
      <c r="AO10" s="9" t="s">
        <v>151</v>
      </c>
      <c r="AP10" s="9" t="s">
        <v>151</v>
      </c>
      <c r="AQ10" s="7" t="s">
        <v>150</v>
      </c>
      <c r="AR10" s="8">
        <v>43837</v>
      </c>
      <c r="AS10" s="8">
        <v>43837</v>
      </c>
    </row>
    <row r="11" spans="1:46" s="7" customFormat="1" ht="12.75" x14ac:dyDescent="0.2">
      <c r="A11" s="7">
        <v>2019</v>
      </c>
      <c r="B11" s="8">
        <v>43556</v>
      </c>
      <c r="C11" s="8">
        <v>43646</v>
      </c>
      <c r="D11" s="7" t="s">
        <v>259</v>
      </c>
      <c r="E11" s="7" t="s">
        <v>110</v>
      </c>
      <c r="F11" s="14" t="s">
        <v>186</v>
      </c>
      <c r="G11" s="7" t="s">
        <v>149</v>
      </c>
      <c r="H11" s="7" t="s">
        <v>151</v>
      </c>
      <c r="I11" s="17" t="s">
        <v>202</v>
      </c>
      <c r="J11" s="19">
        <v>4</v>
      </c>
      <c r="K11" s="5" t="s">
        <v>160</v>
      </c>
      <c r="L11" s="5" t="s">
        <v>161</v>
      </c>
      <c r="M11" s="5" t="s">
        <v>162</v>
      </c>
      <c r="N11" s="18" t="s">
        <v>158</v>
      </c>
      <c r="O11" s="6" t="s">
        <v>230</v>
      </c>
      <c r="P11" s="7" t="s">
        <v>150</v>
      </c>
      <c r="Q11" s="7" t="s">
        <v>150</v>
      </c>
      <c r="R11" s="14" t="s">
        <v>186</v>
      </c>
      <c r="S11" s="20">
        <v>43594</v>
      </c>
      <c r="T11" s="29">
        <f t="shared" si="0"/>
        <v>2024666.5000000002</v>
      </c>
      <c r="U11" s="30">
        <v>2348613.14</v>
      </c>
      <c r="V11" s="7">
        <v>0.01</v>
      </c>
      <c r="W11" s="36">
        <v>1700000</v>
      </c>
      <c r="X11" s="7" t="s">
        <v>155</v>
      </c>
      <c r="Y11" s="7" t="s">
        <v>158</v>
      </c>
      <c r="Z11" s="7" t="s">
        <v>156</v>
      </c>
      <c r="AA11" s="17" t="s">
        <v>202</v>
      </c>
      <c r="AB11" s="30">
        <f>2348613.14*0.1</f>
        <v>234861.31400000001</v>
      </c>
      <c r="AC11" s="34">
        <v>43598</v>
      </c>
      <c r="AD11" s="34">
        <v>43717</v>
      </c>
      <c r="AE11" s="9" t="s">
        <v>151</v>
      </c>
      <c r="AF11" s="9" t="s">
        <v>151</v>
      </c>
      <c r="AG11" s="11" t="s">
        <v>159</v>
      </c>
      <c r="AH11" s="11" t="s">
        <v>159</v>
      </c>
      <c r="AI11" s="7">
        <v>4</v>
      </c>
      <c r="AJ11" s="7" t="s">
        <v>115</v>
      </c>
      <c r="AK11" s="10">
        <v>4</v>
      </c>
      <c r="AL11" s="7" t="s">
        <v>169</v>
      </c>
      <c r="AM11" s="9" t="s">
        <v>151</v>
      </c>
      <c r="AN11" s="9" t="s">
        <v>151</v>
      </c>
      <c r="AO11" s="9" t="s">
        <v>151</v>
      </c>
      <c r="AP11" s="9" t="s">
        <v>151</v>
      </c>
      <c r="AQ11" s="7" t="s">
        <v>150</v>
      </c>
      <c r="AR11" s="8">
        <v>43837</v>
      </c>
      <c r="AS11" s="8">
        <v>43837</v>
      </c>
    </row>
    <row r="12" spans="1:46" s="7" customFormat="1" ht="12.75" x14ac:dyDescent="0.2">
      <c r="A12" s="7">
        <v>2019</v>
      </c>
      <c r="B12" s="8">
        <v>43556</v>
      </c>
      <c r="C12" s="8">
        <v>43646</v>
      </c>
      <c r="D12" s="7" t="s">
        <v>109</v>
      </c>
      <c r="E12" s="7" t="s">
        <v>110</v>
      </c>
      <c r="F12" s="18" t="s">
        <v>187</v>
      </c>
      <c r="G12" s="7" t="s">
        <v>149</v>
      </c>
      <c r="H12" s="7" t="s">
        <v>151</v>
      </c>
      <c r="I12" s="18" t="s">
        <v>203</v>
      </c>
      <c r="J12" s="5">
        <v>5</v>
      </c>
      <c r="K12" s="5" t="s">
        <v>163</v>
      </c>
      <c r="L12" s="5" t="s">
        <v>164</v>
      </c>
      <c r="M12" s="5" t="s">
        <v>165</v>
      </c>
      <c r="N12" s="18" t="s">
        <v>179</v>
      </c>
      <c r="O12" s="6" t="s">
        <v>180</v>
      </c>
      <c r="P12" s="7" t="s">
        <v>150</v>
      </c>
      <c r="Q12" s="7" t="s">
        <v>150</v>
      </c>
      <c r="R12" s="18" t="s">
        <v>187</v>
      </c>
      <c r="S12" s="20">
        <v>43622</v>
      </c>
      <c r="T12" s="29">
        <f t="shared" si="0"/>
        <v>1321560.379310345</v>
      </c>
      <c r="U12" s="32">
        <v>1533010.04</v>
      </c>
      <c r="V12" s="7">
        <v>0.01</v>
      </c>
      <c r="W12" s="36">
        <v>1700000</v>
      </c>
      <c r="X12" s="7" t="s">
        <v>155</v>
      </c>
      <c r="Y12" s="7" t="s">
        <v>158</v>
      </c>
      <c r="Z12" s="7" t="s">
        <v>156</v>
      </c>
      <c r="AA12" s="18" t="s">
        <v>203</v>
      </c>
      <c r="AB12" s="32">
        <f>1533010.04*0.1</f>
        <v>153301.00400000002</v>
      </c>
      <c r="AC12" s="20">
        <v>43622</v>
      </c>
      <c r="AD12" s="20">
        <v>43741</v>
      </c>
      <c r="AE12" s="9" t="s">
        <v>151</v>
      </c>
      <c r="AF12" s="9" t="s">
        <v>151</v>
      </c>
      <c r="AG12" s="13" t="s">
        <v>159</v>
      </c>
      <c r="AH12" s="13" t="s">
        <v>159</v>
      </c>
      <c r="AI12" s="7">
        <v>5</v>
      </c>
      <c r="AJ12" s="7" t="s">
        <v>115</v>
      </c>
      <c r="AK12" s="10">
        <v>5</v>
      </c>
      <c r="AL12" s="7" t="s">
        <v>169</v>
      </c>
      <c r="AM12" s="9" t="s">
        <v>151</v>
      </c>
      <c r="AN12" s="9" t="s">
        <v>151</v>
      </c>
      <c r="AO12" s="9" t="s">
        <v>151</v>
      </c>
      <c r="AP12" s="9" t="s">
        <v>151</v>
      </c>
      <c r="AQ12" s="7" t="s">
        <v>150</v>
      </c>
      <c r="AR12" s="8">
        <v>43837</v>
      </c>
      <c r="AS12" s="8">
        <v>43837</v>
      </c>
    </row>
    <row r="13" spans="1:46" s="7" customFormat="1" ht="12.75" x14ac:dyDescent="0.2">
      <c r="A13" s="7">
        <v>2019</v>
      </c>
      <c r="B13" s="8">
        <v>43556</v>
      </c>
      <c r="C13" s="8">
        <v>43646</v>
      </c>
      <c r="D13" s="7" t="s">
        <v>109</v>
      </c>
      <c r="E13" s="7" t="s">
        <v>110</v>
      </c>
      <c r="F13" s="18" t="s">
        <v>188</v>
      </c>
      <c r="G13" s="7" t="s">
        <v>149</v>
      </c>
      <c r="H13" s="7" t="s">
        <v>151</v>
      </c>
      <c r="I13" s="18" t="s">
        <v>204</v>
      </c>
      <c r="J13" s="5">
        <v>6</v>
      </c>
      <c r="K13" s="5" t="s">
        <v>177</v>
      </c>
      <c r="L13" s="5" t="s">
        <v>220</v>
      </c>
      <c r="M13" s="5" t="s">
        <v>176</v>
      </c>
      <c r="N13" s="18" t="s">
        <v>174</v>
      </c>
      <c r="O13" s="6" t="s">
        <v>228</v>
      </c>
      <c r="P13" s="7" t="s">
        <v>150</v>
      </c>
      <c r="Q13" s="7" t="s">
        <v>150</v>
      </c>
      <c r="R13" s="18" t="s">
        <v>188</v>
      </c>
      <c r="S13" s="20">
        <v>43630</v>
      </c>
      <c r="T13" s="29">
        <f t="shared" si="0"/>
        <v>592336.97413793113</v>
      </c>
      <c r="U13" s="32">
        <v>687110.89</v>
      </c>
      <c r="V13" s="7">
        <v>0.01</v>
      </c>
      <c r="W13" s="36">
        <v>1700000</v>
      </c>
      <c r="X13" s="7" t="s">
        <v>155</v>
      </c>
      <c r="Y13" s="7" t="s">
        <v>158</v>
      </c>
      <c r="Z13" s="7" t="s">
        <v>156</v>
      </c>
      <c r="AA13" s="18" t="s">
        <v>204</v>
      </c>
      <c r="AB13" s="32">
        <f>687110.89*0.1</f>
        <v>68711.089000000007</v>
      </c>
      <c r="AC13" s="20">
        <v>43633</v>
      </c>
      <c r="AD13" s="20">
        <v>43742</v>
      </c>
      <c r="AE13" s="9" t="s">
        <v>151</v>
      </c>
      <c r="AF13" s="9" t="s">
        <v>151</v>
      </c>
      <c r="AG13" s="13" t="s">
        <v>159</v>
      </c>
      <c r="AH13" s="13" t="s">
        <v>159</v>
      </c>
      <c r="AI13" s="7">
        <v>6</v>
      </c>
      <c r="AJ13" s="7" t="s">
        <v>116</v>
      </c>
      <c r="AK13" s="7">
        <v>6</v>
      </c>
      <c r="AL13" s="7" t="s">
        <v>169</v>
      </c>
      <c r="AM13" s="9" t="s">
        <v>151</v>
      </c>
      <c r="AN13" s="9" t="s">
        <v>151</v>
      </c>
      <c r="AO13" s="9" t="s">
        <v>151</v>
      </c>
      <c r="AP13" s="9" t="s">
        <v>151</v>
      </c>
      <c r="AQ13" s="7" t="s">
        <v>150</v>
      </c>
      <c r="AR13" s="8">
        <v>43837</v>
      </c>
      <c r="AS13" s="8">
        <v>43837</v>
      </c>
    </row>
    <row r="14" spans="1:46" s="7" customFormat="1" ht="12.75" x14ac:dyDescent="0.2">
      <c r="A14" s="7">
        <v>2019</v>
      </c>
      <c r="B14" s="8">
        <v>43556</v>
      </c>
      <c r="C14" s="8">
        <v>43646</v>
      </c>
      <c r="D14" s="7" t="s">
        <v>109</v>
      </c>
      <c r="E14" s="7" t="s">
        <v>110</v>
      </c>
      <c r="F14" s="18" t="s">
        <v>189</v>
      </c>
      <c r="G14" s="7" t="s">
        <v>149</v>
      </c>
      <c r="H14" s="7" t="s">
        <v>151</v>
      </c>
      <c r="I14" s="18" t="s">
        <v>205</v>
      </c>
      <c r="J14" s="5">
        <v>7</v>
      </c>
      <c r="K14" s="5" t="s">
        <v>177</v>
      </c>
      <c r="L14" s="5" t="s">
        <v>220</v>
      </c>
      <c r="M14" s="5" t="s">
        <v>176</v>
      </c>
      <c r="N14" s="18" t="s">
        <v>174</v>
      </c>
      <c r="O14" s="6" t="s">
        <v>228</v>
      </c>
      <c r="P14" s="7" t="s">
        <v>150</v>
      </c>
      <c r="Q14" s="7" t="s">
        <v>150</v>
      </c>
      <c r="R14" s="18" t="s">
        <v>189</v>
      </c>
      <c r="S14" s="20">
        <v>43630</v>
      </c>
      <c r="T14" s="29">
        <f t="shared" si="0"/>
        <v>225734.67241379313</v>
      </c>
      <c r="U14" s="32">
        <v>261852.22</v>
      </c>
      <c r="V14" s="7">
        <v>0.01</v>
      </c>
      <c r="W14" s="36">
        <v>1700000</v>
      </c>
      <c r="X14" s="7" t="s">
        <v>155</v>
      </c>
      <c r="Y14" s="7" t="s">
        <v>158</v>
      </c>
      <c r="Z14" s="7" t="s">
        <v>156</v>
      </c>
      <c r="AA14" s="18" t="s">
        <v>205</v>
      </c>
      <c r="AB14" s="32">
        <f>261852.22*0.1</f>
        <v>26185.222000000002</v>
      </c>
      <c r="AC14" s="20">
        <v>43633</v>
      </c>
      <c r="AD14" s="20">
        <v>43693</v>
      </c>
      <c r="AE14" s="9" t="s">
        <v>151</v>
      </c>
      <c r="AF14" s="9" t="s">
        <v>151</v>
      </c>
      <c r="AG14" s="13" t="s">
        <v>170</v>
      </c>
      <c r="AH14" s="13" t="s">
        <v>170</v>
      </c>
      <c r="AI14" s="7">
        <v>7</v>
      </c>
      <c r="AJ14" s="7" t="s">
        <v>116</v>
      </c>
      <c r="AK14" s="7">
        <v>7</v>
      </c>
      <c r="AL14" s="7" t="s">
        <v>169</v>
      </c>
      <c r="AM14" s="9" t="s">
        <v>151</v>
      </c>
      <c r="AN14" s="9" t="s">
        <v>151</v>
      </c>
      <c r="AO14" s="9" t="s">
        <v>151</v>
      </c>
      <c r="AP14" s="9" t="s">
        <v>151</v>
      </c>
      <c r="AQ14" s="7" t="s">
        <v>150</v>
      </c>
      <c r="AR14" s="8">
        <v>43837</v>
      </c>
      <c r="AS14" s="8">
        <v>43837</v>
      </c>
    </row>
    <row r="15" spans="1:46" s="7" customFormat="1" ht="12.75" x14ac:dyDescent="0.2">
      <c r="A15" s="7">
        <v>2019</v>
      </c>
      <c r="B15" s="8">
        <v>43556</v>
      </c>
      <c r="C15" s="8">
        <v>43646</v>
      </c>
      <c r="D15" s="7" t="s">
        <v>109</v>
      </c>
      <c r="E15" s="7" t="s">
        <v>110</v>
      </c>
      <c r="F15" s="16" t="s">
        <v>190</v>
      </c>
      <c r="G15" s="7" t="s">
        <v>149</v>
      </c>
      <c r="H15" s="7" t="s">
        <v>151</v>
      </c>
      <c r="I15" s="16" t="s">
        <v>206</v>
      </c>
      <c r="J15" s="5">
        <v>8</v>
      </c>
      <c r="K15" s="5" t="s">
        <v>177</v>
      </c>
      <c r="L15" s="5" t="s">
        <v>220</v>
      </c>
      <c r="M15" s="5" t="s">
        <v>176</v>
      </c>
      <c r="N15" s="16" t="s">
        <v>174</v>
      </c>
      <c r="O15" s="6" t="s">
        <v>228</v>
      </c>
      <c r="P15" s="7" t="s">
        <v>150</v>
      </c>
      <c r="Q15" s="7" t="s">
        <v>150</v>
      </c>
      <c r="R15" s="16" t="s">
        <v>190</v>
      </c>
      <c r="S15" s="21">
        <v>43630</v>
      </c>
      <c r="T15" s="29">
        <f t="shared" si="0"/>
        <v>473819.88793103449</v>
      </c>
      <c r="U15" s="31">
        <v>549631.06999999995</v>
      </c>
      <c r="V15" s="7">
        <v>0.01</v>
      </c>
      <c r="W15" s="36">
        <v>1700000</v>
      </c>
      <c r="X15" s="7" t="s">
        <v>155</v>
      </c>
      <c r="Y15" s="7" t="s">
        <v>158</v>
      </c>
      <c r="Z15" s="7" t="s">
        <v>156</v>
      </c>
      <c r="AA15" s="16" t="s">
        <v>206</v>
      </c>
      <c r="AB15" s="31">
        <f>549631.07*0.1</f>
        <v>54963.106999999996</v>
      </c>
      <c r="AC15" s="21">
        <v>43633</v>
      </c>
      <c r="AD15" s="21">
        <v>43721</v>
      </c>
      <c r="AE15" s="9" t="s">
        <v>151</v>
      </c>
      <c r="AF15" s="9" t="s">
        <v>151</v>
      </c>
      <c r="AG15" s="12" t="s">
        <v>170</v>
      </c>
      <c r="AH15" s="12" t="s">
        <v>170</v>
      </c>
      <c r="AI15" s="7">
        <v>8</v>
      </c>
      <c r="AJ15" s="7" t="s">
        <v>116</v>
      </c>
      <c r="AK15" s="7">
        <v>8</v>
      </c>
      <c r="AL15" s="7" t="s">
        <v>169</v>
      </c>
      <c r="AM15" s="9" t="s">
        <v>151</v>
      </c>
      <c r="AN15" s="9" t="s">
        <v>151</v>
      </c>
      <c r="AO15" s="9" t="s">
        <v>151</v>
      </c>
      <c r="AP15" s="9" t="s">
        <v>151</v>
      </c>
      <c r="AQ15" s="7" t="s">
        <v>150</v>
      </c>
      <c r="AR15" s="8">
        <v>43837</v>
      </c>
      <c r="AS15" s="8">
        <v>43837</v>
      </c>
    </row>
    <row r="16" spans="1:46" s="7" customFormat="1" ht="12.75" x14ac:dyDescent="0.2">
      <c r="A16" s="7">
        <v>2019</v>
      </c>
      <c r="B16" s="8">
        <v>43556</v>
      </c>
      <c r="C16" s="8">
        <v>43646</v>
      </c>
      <c r="D16" s="7" t="s">
        <v>109</v>
      </c>
      <c r="E16" s="7" t="s">
        <v>110</v>
      </c>
      <c r="F16" s="16" t="s">
        <v>191</v>
      </c>
      <c r="G16" s="7" t="s">
        <v>149</v>
      </c>
      <c r="H16" s="7" t="s">
        <v>151</v>
      </c>
      <c r="I16" s="16" t="s">
        <v>207</v>
      </c>
      <c r="J16" s="5">
        <v>9</v>
      </c>
      <c r="K16" s="5" t="s">
        <v>163</v>
      </c>
      <c r="L16" s="5" t="s">
        <v>164</v>
      </c>
      <c r="M16" s="5" t="s">
        <v>165</v>
      </c>
      <c r="N16" s="16" t="s">
        <v>217</v>
      </c>
      <c r="O16" s="6" t="s">
        <v>180</v>
      </c>
      <c r="P16" s="7" t="s">
        <v>150</v>
      </c>
      <c r="Q16" s="7" t="s">
        <v>150</v>
      </c>
      <c r="R16" s="16" t="s">
        <v>191</v>
      </c>
      <c r="S16" s="21">
        <v>43553</v>
      </c>
      <c r="T16" s="29">
        <f t="shared" si="0"/>
        <v>354310.43103448278</v>
      </c>
      <c r="U16" s="31">
        <v>411000.1</v>
      </c>
      <c r="V16" s="7">
        <v>0.01</v>
      </c>
      <c r="W16" s="36">
        <v>1700000</v>
      </c>
      <c r="X16" s="7" t="s">
        <v>155</v>
      </c>
      <c r="Y16" s="7" t="s">
        <v>158</v>
      </c>
      <c r="Z16" s="7" t="s">
        <v>156</v>
      </c>
      <c r="AA16" s="16" t="s">
        <v>207</v>
      </c>
      <c r="AB16" s="31">
        <f>411000.1*0.1</f>
        <v>41100.01</v>
      </c>
      <c r="AC16" s="21">
        <v>43556</v>
      </c>
      <c r="AD16" s="21">
        <v>43615</v>
      </c>
      <c r="AE16" s="9" t="s">
        <v>151</v>
      </c>
      <c r="AF16" s="9" t="s">
        <v>151</v>
      </c>
      <c r="AG16" s="12" t="s">
        <v>157</v>
      </c>
      <c r="AH16" s="12" t="s">
        <v>157</v>
      </c>
      <c r="AI16" s="7">
        <v>9</v>
      </c>
      <c r="AJ16" s="7" t="s">
        <v>116</v>
      </c>
      <c r="AK16" s="7">
        <v>9</v>
      </c>
      <c r="AL16" s="7" t="s">
        <v>169</v>
      </c>
      <c r="AM16" s="9" t="s">
        <v>151</v>
      </c>
      <c r="AN16" s="9" t="s">
        <v>151</v>
      </c>
      <c r="AO16" s="9" t="s">
        <v>151</v>
      </c>
      <c r="AP16" s="9" t="s">
        <v>151</v>
      </c>
      <c r="AQ16" s="7" t="s">
        <v>150</v>
      </c>
      <c r="AR16" s="8">
        <v>43837</v>
      </c>
      <c r="AS16" s="8">
        <v>43837</v>
      </c>
    </row>
    <row r="17" spans="1:45" s="7" customFormat="1" ht="12.75" x14ac:dyDescent="0.2">
      <c r="A17" s="7">
        <v>2019</v>
      </c>
      <c r="B17" s="8">
        <v>43556</v>
      </c>
      <c r="C17" s="8">
        <v>43646</v>
      </c>
      <c r="D17" s="7" t="s">
        <v>109</v>
      </c>
      <c r="E17" s="7" t="s">
        <v>110</v>
      </c>
      <c r="F17" s="18" t="s">
        <v>192</v>
      </c>
      <c r="G17" s="7" t="s">
        <v>149</v>
      </c>
      <c r="H17" s="7" t="s">
        <v>151</v>
      </c>
      <c r="I17" s="18" t="s">
        <v>208</v>
      </c>
      <c r="J17" s="5">
        <v>10</v>
      </c>
      <c r="K17" s="5" t="s">
        <v>178</v>
      </c>
      <c r="L17" s="5" t="s">
        <v>153</v>
      </c>
      <c r="M17" s="5" t="s">
        <v>154</v>
      </c>
      <c r="N17" s="18" t="s">
        <v>158</v>
      </c>
      <c r="O17" s="6" t="s">
        <v>231</v>
      </c>
      <c r="P17" s="7" t="s">
        <v>150</v>
      </c>
      <c r="Q17" s="7" t="s">
        <v>150</v>
      </c>
      <c r="R17" s="18" t="s">
        <v>192</v>
      </c>
      <c r="S17" s="20">
        <v>43630</v>
      </c>
      <c r="T17" s="29">
        <f t="shared" si="0"/>
        <v>455577.81896551728</v>
      </c>
      <c r="U17" s="32">
        <v>528470.27</v>
      </c>
      <c r="V17" s="7">
        <v>0.01</v>
      </c>
      <c r="W17" s="36">
        <v>1700000</v>
      </c>
      <c r="X17" s="7" t="s">
        <v>155</v>
      </c>
      <c r="Y17" s="7" t="s">
        <v>158</v>
      </c>
      <c r="Z17" s="7" t="s">
        <v>156</v>
      </c>
      <c r="AA17" s="18" t="s">
        <v>208</v>
      </c>
      <c r="AB17" s="32">
        <f>528470.27*0.1</f>
        <v>52847.027000000002</v>
      </c>
      <c r="AC17" s="20">
        <v>43630</v>
      </c>
      <c r="AD17" s="20">
        <v>43659</v>
      </c>
      <c r="AE17" s="9" t="s">
        <v>151</v>
      </c>
      <c r="AF17" s="9" t="s">
        <v>151</v>
      </c>
      <c r="AG17" s="13" t="s">
        <v>157</v>
      </c>
      <c r="AH17" s="13" t="s">
        <v>157</v>
      </c>
      <c r="AI17" s="7">
        <v>10</v>
      </c>
      <c r="AJ17" s="7" t="s">
        <v>116</v>
      </c>
      <c r="AK17" s="7">
        <v>10</v>
      </c>
      <c r="AL17" s="7" t="s">
        <v>169</v>
      </c>
      <c r="AM17" s="9" t="s">
        <v>151</v>
      </c>
      <c r="AN17" s="9" t="s">
        <v>151</v>
      </c>
      <c r="AO17" s="9" t="s">
        <v>151</v>
      </c>
      <c r="AP17" s="9" t="s">
        <v>151</v>
      </c>
      <c r="AQ17" s="7" t="s">
        <v>150</v>
      </c>
      <c r="AR17" s="8">
        <v>43837</v>
      </c>
      <c r="AS17" s="8">
        <v>43837</v>
      </c>
    </row>
    <row r="18" spans="1:45" s="7" customFormat="1" ht="12.75" x14ac:dyDescent="0.2">
      <c r="A18" s="7">
        <v>2019</v>
      </c>
      <c r="B18" s="8">
        <v>43556</v>
      </c>
      <c r="C18" s="8">
        <v>43646</v>
      </c>
      <c r="D18" s="7" t="s">
        <v>109</v>
      </c>
      <c r="E18" s="7" t="s">
        <v>110</v>
      </c>
      <c r="F18" s="18" t="s">
        <v>193</v>
      </c>
      <c r="G18" s="7" t="s">
        <v>149</v>
      </c>
      <c r="H18" s="7" t="s">
        <v>151</v>
      </c>
      <c r="I18" s="18" t="s">
        <v>209</v>
      </c>
      <c r="J18" s="5">
        <v>11</v>
      </c>
      <c r="K18" s="5" t="s">
        <v>178</v>
      </c>
      <c r="L18" s="5" t="s">
        <v>153</v>
      </c>
      <c r="M18" s="5" t="s">
        <v>154</v>
      </c>
      <c r="N18" s="18" t="s">
        <v>158</v>
      </c>
      <c r="O18" s="6" t="s">
        <v>231</v>
      </c>
      <c r="P18" s="5" t="s">
        <v>150</v>
      </c>
      <c r="Q18" s="7" t="s">
        <v>150</v>
      </c>
      <c r="R18" s="18" t="s">
        <v>193</v>
      </c>
      <c r="S18" s="20">
        <v>43630</v>
      </c>
      <c r="T18" s="29">
        <f t="shared" si="0"/>
        <v>234908.46551724139</v>
      </c>
      <c r="U18" s="32">
        <v>272493.82</v>
      </c>
      <c r="V18" s="7">
        <v>0.01</v>
      </c>
      <c r="W18" s="36">
        <v>1700000</v>
      </c>
      <c r="X18" s="7" t="s">
        <v>155</v>
      </c>
      <c r="Y18" s="7" t="s">
        <v>158</v>
      </c>
      <c r="Z18" s="7" t="s">
        <v>156</v>
      </c>
      <c r="AA18" s="18" t="s">
        <v>209</v>
      </c>
      <c r="AB18" s="32">
        <f>272493.82*0.1</f>
        <v>27249.382000000001</v>
      </c>
      <c r="AC18" s="20">
        <v>43630</v>
      </c>
      <c r="AD18" s="20">
        <v>43659</v>
      </c>
      <c r="AE18" s="9" t="s">
        <v>151</v>
      </c>
      <c r="AF18" s="9" t="s">
        <v>151</v>
      </c>
      <c r="AG18" s="13" t="s">
        <v>157</v>
      </c>
      <c r="AH18" s="13" t="s">
        <v>157</v>
      </c>
      <c r="AI18" s="7">
        <v>11</v>
      </c>
      <c r="AJ18" s="7" t="s">
        <v>116</v>
      </c>
      <c r="AK18" s="10">
        <v>11</v>
      </c>
      <c r="AL18" s="7" t="s">
        <v>169</v>
      </c>
      <c r="AM18" s="9" t="s">
        <v>151</v>
      </c>
      <c r="AN18" s="9" t="s">
        <v>151</v>
      </c>
      <c r="AO18" s="9" t="s">
        <v>151</v>
      </c>
      <c r="AP18" s="9" t="s">
        <v>151</v>
      </c>
      <c r="AQ18" s="7" t="s">
        <v>150</v>
      </c>
      <c r="AR18" s="8">
        <v>43837</v>
      </c>
      <c r="AS18" s="8">
        <v>43837</v>
      </c>
    </row>
    <row r="19" spans="1:45" s="7" customFormat="1" ht="12.75" x14ac:dyDescent="0.2">
      <c r="A19" s="7">
        <v>2019</v>
      </c>
      <c r="B19" s="8">
        <v>43556</v>
      </c>
      <c r="C19" s="8">
        <v>43646</v>
      </c>
      <c r="D19" s="7" t="s">
        <v>109</v>
      </c>
      <c r="E19" s="7" t="s">
        <v>110</v>
      </c>
      <c r="F19" s="18" t="s">
        <v>194</v>
      </c>
      <c r="G19" s="7" t="s">
        <v>149</v>
      </c>
      <c r="H19" s="7" t="s">
        <v>151</v>
      </c>
      <c r="I19" s="18" t="s">
        <v>210</v>
      </c>
      <c r="J19" s="5">
        <v>12</v>
      </c>
      <c r="K19" s="5" t="s">
        <v>226</v>
      </c>
      <c r="L19" s="5" t="s">
        <v>224</v>
      </c>
      <c r="M19" s="5" t="s">
        <v>225</v>
      </c>
      <c r="N19" s="18" t="s">
        <v>218</v>
      </c>
      <c r="O19" s="6" t="s">
        <v>227</v>
      </c>
      <c r="P19" s="5" t="s">
        <v>150</v>
      </c>
      <c r="Q19" s="5" t="s">
        <v>150</v>
      </c>
      <c r="R19" s="18" t="s">
        <v>194</v>
      </c>
      <c r="S19" s="20">
        <v>43637</v>
      </c>
      <c r="T19" s="29">
        <f t="shared" si="0"/>
        <v>400000</v>
      </c>
      <c r="U19" s="32">
        <v>464000</v>
      </c>
      <c r="V19" s="7">
        <v>0.01</v>
      </c>
      <c r="W19" s="36">
        <v>1700000</v>
      </c>
      <c r="X19" s="7" t="s">
        <v>155</v>
      </c>
      <c r="Y19" s="7" t="s">
        <v>158</v>
      </c>
      <c r="Z19" s="7" t="s">
        <v>156</v>
      </c>
      <c r="AA19" s="18" t="s">
        <v>210</v>
      </c>
      <c r="AB19" s="32">
        <f>464000*0.1</f>
        <v>46400</v>
      </c>
      <c r="AC19" s="20">
        <v>43637</v>
      </c>
      <c r="AD19" s="20">
        <v>43693</v>
      </c>
      <c r="AE19" s="9" t="s">
        <v>151</v>
      </c>
      <c r="AF19" s="9" t="s">
        <v>151</v>
      </c>
      <c r="AG19" s="13" t="s">
        <v>157</v>
      </c>
      <c r="AH19" s="13" t="s">
        <v>157</v>
      </c>
      <c r="AI19" s="7">
        <v>12</v>
      </c>
      <c r="AJ19" s="7" t="s">
        <v>116</v>
      </c>
      <c r="AK19" s="7">
        <v>12</v>
      </c>
      <c r="AL19" s="7" t="s">
        <v>169</v>
      </c>
      <c r="AM19" s="9" t="s">
        <v>151</v>
      </c>
      <c r="AN19" s="9" t="s">
        <v>151</v>
      </c>
      <c r="AO19" s="9" t="s">
        <v>151</v>
      </c>
      <c r="AP19" s="9" t="s">
        <v>151</v>
      </c>
      <c r="AQ19" s="7" t="s">
        <v>150</v>
      </c>
      <c r="AR19" s="8">
        <v>43837</v>
      </c>
      <c r="AS19" s="8">
        <v>43837</v>
      </c>
    </row>
    <row r="20" spans="1:45" s="7" customFormat="1" ht="12.75" x14ac:dyDescent="0.2">
      <c r="A20" s="7">
        <v>2019</v>
      </c>
      <c r="B20" s="8">
        <v>43556</v>
      </c>
      <c r="C20" s="8">
        <v>43646</v>
      </c>
      <c r="D20" s="7" t="s">
        <v>109</v>
      </c>
      <c r="E20" s="7" t="s">
        <v>110</v>
      </c>
      <c r="F20" s="18" t="s">
        <v>195</v>
      </c>
      <c r="G20" s="7" t="s">
        <v>149</v>
      </c>
      <c r="H20" s="7" t="s">
        <v>151</v>
      </c>
      <c r="I20" s="18" t="s">
        <v>211</v>
      </c>
      <c r="J20" s="5">
        <v>13</v>
      </c>
      <c r="K20" s="5" t="s">
        <v>223</v>
      </c>
      <c r="L20" s="5" t="s">
        <v>222</v>
      </c>
      <c r="M20" s="5" t="s">
        <v>219</v>
      </c>
      <c r="N20" s="18" t="s">
        <v>158</v>
      </c>
      <c r="O20" s="6" t="s">
        <v>234</v>
      </c>
      <c r="P20" s="5" t="s">
        <v>150</v>
      </c>
      <c r="Q20" s="5" t="s">
        <v>150</v>
      </c>
      <c r="R20" s="18" t="s">
        <v>195</v>
      </c>
      <c r="S20" s="20">
        <v>43630</v>
      </c>
      <c r="T20" s="29">
        <f t="shared" si="0"/>
        <v>87460.5</v>
      </c>
      <c r="U20" s="32">
        <v>101454.18</v>
      </c>
      <c r="V20" s="7">
        <v>0.01</v>
      </c>
      <c r="W20" s="36">
        <v>1700000</v>
      </c>
      <c r="X20" s="7" t="s">
        <v>155</v>
      </c>
      <c r="Y20" s="7" t="s">
        <v>158</v>
      </c>
      <c r="Z20" s="7" t="s">
        <v>156</v>
      </c>
      <c r="AA20" s="18" t="s">
        <v>211</v>
      </c>
      <c r="AB20" s="32">
        <f>101454.18*0.1</f>
        <v>10145.418</v>
      </c>
      <c r="AC20" s="20">
        <v>43630</v>
      </c>
      <c r="AD20" s="20">
        <v>43659</v>
      </c>
      <c r="AE20" s="9" t="s">
        <v>151</v>
      </c>
      <c r="AF20" s="9" t="s">
        <v>151</v>
      </c>
      <c r="AG20" s="13" t="s">
        <v>157</v>
      </c>
      <c r="AH20" s="13" t="s">
        <v>157</v>
      </c>
      <c r="AI20" s="7">
        <v>13</v>
      </c>
      <c r="AJ20" s="7" t="s">
        <v>116</v>
      </c>
      <c r="AK20" s="7">
        <v>13</v>
      </c>
      <c r="AL20" s="7" t="s">
        <v>169</v>
      </c>
      <c r="AM20" s="9" t="s">
        <v>151</v>
      </c>
      <c r="AN20" s="9" t="s">
        <v>151</v>
      </c>
      <c r="AO20" s="9" t="s">
        <v>151</v>
      </c>
      <c r="AP20" s="9" t="s">
        <v>151</v>
      </c>
      <c r="AQ20" s="7" t="s">
        <v>150</v>
      </c>
      <c r="AR20" s="8">
        <v>43837</v>
      </c>
      <c r="AS20" s="8">
        <v>43837</v>
      </c>
    </row>
    <row r="21" spans="1:45" s="7" customFormat="1" ht="12.75" x14ac:dyDescent="0.2">
      <c r="A21" s="7">
        <v>2019</v>
      </c>
      <c r="B21" s="8">
        <v>43556</v>
      </c>
      <c r="C21" s="8">
        <v>43646</v>
      </c>
      <c r="D21" s="7" t="s">
        <v>109</v>
      </c>
      <c r="E21" s="7" t="s">
        <v>110</v>
      </c>
      <c r="F21" s="18" t="s">
        <v>196</v>
      </c>
      <c r="G21" s="7" t="s">
        <v>149</v>
      </c>
      <c r="H21" s="7" t="s">
        <v>151</v>
      </c>
      <c r="I21" s="18" t="s">
        <v>212</v>
      </c>
      <c r="J21" s="5">
        <v>14</v>
      </c>
      <c r="K21" s="5" t="s">
        <v>177</v>
      </c>
      <c r="L21" s="5" t="s">
        <v>220</v>
      </c>
      <c r="M21" s="5" t="s">
        <v>176</v>
      </c>
      <c r="N21" s="18" t="s">
        <v>174</v>
      </c>
      <c r="O21" s="6" t="s">
        <v>228</v>
      </c>
      <c r="P21" s="5" t="s">
        <v>150</v>
      </c>
      <c r="Q21" s="5" t="s">
        <v>150</v>
      </c>
      <c r="R21" s="18" t="s">
        <v>196</v>
      </c>
      <c r="S21" s="20">
        <v>43644</v>
      </c>
      <c r="T21" s="29">
        <f t="shared" si="0"/>
        <v>149721.63793103449</v>
      </c>
      <c r="U21" s="32">
        <v>173677.1</v>
      </c>
      <c r="V21" s="7">
        <v>0.01</v>
      </c>
      <c r="W21" s="36">
        <v>1700000</v>
      </c>
      <c r="X21" s="7" t="s">
        <v>155</v>
      </c>
      <c r="Y21" s="7" t="s">
        <v>158</v>
      </c>
      <c r="Z21" s="7" t="s">
        <v>156</v>
      </c>
      <c r="AA21" s="18" t="s">
        <v>212</v>
      </c>
      <c r="AB21" s="32">
        <f>173677.1*0.1</f>
        <v>17367.710000000003</v>
      </c>
      <c r="AC21" s="20">
        <v>43647</v>
      </c>
      <c r="AD21" s="20">
        <v>43707</v>
      </c>
      <c r="AE21" s="9" t="s">
        <v>151</v>
      </c>
      <c r="AF21" s="9" t="s">
        <v>151</v>
      </c>
      <c r="AG21" s="13" t="s">
        <v>157</v>
      </c>
      <c r="AH21" s="13" t="s">
        <v>157</v>
      </c>
      <c r="AI21" s="7">
        <v>14</v>
      </c>
      <c r="AJ21" s="7" t="s">
        <v>116</v>
      </c>
      <c r="AK21" s="7">
        <v>14</v>
      </c>
      <c r="AL21" s="7" t="s">
        <v>169</v>
      </c>
      <c r="AM21" s="9" t="s">
        <v>151</v>
      </c>
      <c r="AN21" s="9" t="s">
        <v>151</v>
      </c>
      <c r="AO21" s="9" t="s">
        <v>151</v>
      </c>
      <c r="AP21" s="9" t="s">
        <v>151</v>
      </c>
      <c r="AQ21" s="7" t="s">
        <v>150</v>
      </c>
      <c r="AR21" s="8">
        <v>43837</v>
      </c>
      <c r="AS21" s="8">
        <v>43837</v>
      </c>
    </row>
    <row r="22" spans="1:45" s="7" customFormat="1" ht="12.75" x14ac:dyDescent="0.2">
      <c r="A22" s="7">
        <v>2019</v>
      </c>
      <c r="B22" s="8">
        <v>43556</v>
      </c>
      <c r="C22" s="8">
        <v>43646</v>
      </c>
      <c r="D22" s="7" t="s">
        <v>109</v>
      </c>
      <c r="E22" s="7" t="s">
        <v>110</v>
      </c>
      <c r="F22" s="18" t="s">
        <v>197</v>
      </c>
      <c r="G22" s="7" t="s">
        <v>149</v>
      </c>
      <c r="H22" s="7" t="s">
        <v>151</v>
      </c>
      <c r="I22" s="18" t="s">
        <v>213</v>
      </c>
      <c r="J22" s="5">
        <v>15</v>
      </c>
      <c r="K22" s="5" t="s">
        <v>177</v>
      </c>
      <c r="L22" s="5" t="s">
        <v>220</v>
      </c>
      <c r="M22" s="5" t="s">
        <v>176</v>
      </c>
      <c r="N22" s="18" t="s">
        <v>174</v>
      </c>
      <c r="O22" s="6" t="s">
        <v>228</v>
      </c>
      <c r="P22" s="5" t="s">
        <v>150</v>
      </c>
      <c r="Q22" s="5" t="s">
        <v>150</v>
      </c>
      <c r="R22" s="18" t="s">
        <v>197</v>
      </c>
      <c r="S22" s="20">
        <v>43644</v>
      </c>
      <c r="T22" s="29">
        <f t="shared" si="0"/>
        <v>156788.62931034484</v>
      </c>
      <c r="U22" s="32">
        <v>181874.81</v>
      </c>
      <c r="V22" s="7">
        <v>0.01</v>
      </c>
      <c r="W22" s="36">
        <v>1700000</v>
      </c>
      <c r="X22" s="7" t="s">
        <v>155</v>
      </c>
      <c r="Y22" s="7" t="s">
        <v>158</v>
      </c>
      <c r="Z22" s="7" t="s">
        <v>156</v>
      </c>
      <c r="AA22" s="18" t="s">
        <v>213</v>
      </c>
      <c r="AB22" s="32">
        <f>181874.81*0.1</f>
        <v>18187.481</v>
      </c>
      <c r="AC22" s="20">
        <v>43647</v>
      </c>
      <c r="AD22" s="20">
        <v>43726</v>
      </c>
      <c r="AE22" s="9" t="s">
        <v>151</v>
      </c>
      <c r="AF22" s="9" t="s">
        <v>151</v>
      </c>
      <c r="AG22" s="13" t="s">
        <v>157</v>
      </c>
      <c r="AH22" s="13" t="s">
        <v>157</v>
      </c>
      <c r="AI22" s="7">
        <v>15</v>
      </c>
      <c r="AJ22" s="7" t="s">
        <v>116</v>
      </c>
      <c r="AK22" s="7">
        <v>15</v>
      </c>
      <c r="AL22" s="7" t="s">
        <v>169</v>
      </c>
      <c r="AM22" s="9" t="s">
        <v>151</v>
      </c>
      <c r="AN22" s="9" t="s">
        <v>151</v>
      </c>
      <c r="AO22" s="9" t="s">
        <v>151</v>
      </c>
      <c r="AP22" s="9" t="s">
        <v>151</v>
      </c>
      <c r="AQ22" s="7" t="s">
        <v>150</v>
      </c>
      <c r="AR22" s="8">
        <v>43837</v>
      </c>
      <c r="AS22" s="8">
        <v>43837</v>
      </c>
    </row>
    <row r="23" spans="1:45" s="7" customFormat="1" ht="12.75" x14ac:dyDescent="0.2">
      <c r="A23" s="7">
        <v>2019</v>
      </c>
      <c r="B23" s="8">
        <v>43556</v>
      </c>
      <c r="C23" s="8">
        <v>43646</v>
      </c>
      <c r="D23" s="7" t="s">
        <v>109</v>
      </c>
      <c r="E23" s="7" t="s">
        <v>110</v>
      </c>
      <c r="F23" s="18" t="s">
        <v>198</v>
      </c>
      <c r="G23" s="7" t="s">
        <v>149</v>
      </c>
      <c r="H23" s="7" t="s">
        <v>151</v>
      </c>
      <c r="I23" s="18" t="s">
        <v>214</v>
      </c>
      <c r="J23" s="5">
        <v>16</v>
      </c>
      <c r="K23" s="5" t="s">
        <v>166</v>
      </c>
      <c r="L23" s="5" t="s">
        <v>167</v>
      </c>
      <c r="M23" s="5" t="s">
        <v>168</v>
      </c>
      <c r="N23" s="18" t="s">
        <v>158</v>
      </c>
      <c r="O23" s="6" t="s">
        <v>232</v>
      </c>
      <c r="P23" s="5" t="s">
        <v>150</v>
      </c>
      <c r="Q23" s="5" t="s">
        <v>150</v>
      </c>
      <c r="R23" s="18" t="s">
        <v>198</v>
      </c>
      <c r="S23" s="20">
        <v>43640</v>
      </c>
      <c r="T23" s="29">
        <f t="shared" si="0"/>
        <v>387931.03448275867</v>
      </c>
      <c r="U23" s="32">
        <v>450000</v>
      </c>
      <c r="V23" s="7">
        <v>0.01</v>
      </c>
      <c r="W23" s="36">
        <v>1700000</v>
      </c>
      <c r="X23" s="7" t="s">
        <v>155</v>
      </c>
      <c r="Y23" s="7" t="s">
        <v>158</v>
      </c>
      <c r="Z23" s="7" t="s">
        <v>156</v>
      </c>
      <c r="AA23" s="18" t="s">
        <v>214</v>
      </c>
      <c r="AB23" s="32">
        <f>450000*0.1</f>
        <v>45000</v>
      </c>
      <c r="AC23" s="20">
        <v>43640</v>
      </c>
      <c r="AD23" s="20">
        <v>43730</v>
      </c>
      <c r="AE23" s="9" t="s">
        <v>151</v>
      </c>
      <c r="AF23" s="9" t="s">
        <v>151</v>
      </c>
      <c r="AG23" s="13" t="s">
        <v>157</v>
      </c>
      <c r="AH23" s="13" t="s">
        <v>157</v>
      </c>
      <c r="AI23" s="7">
        <v>16</v>
      </c>
      <c r="AJ23" s="7" t="s">
        <v>116</v>
      </c>
      <c r="AK23" s="7">
        <v>16</v>
      </c>
      <c r="AL23" s="7" t="s">
        <v>169</v>
      </c>
      <c r="AM23" s="9" t="s">
        <v>151</v>
      </c>
      <c r="AN23" s="9" t="s">
        <v>151</v>
      </c>
      <c r="AO23" s="9" t="s">
        <v>151</v>
      </c>
      <c r="AP23" s="9" t="s">
        <v>151</v>
      </c>
      <c r="AQ23" s="7" t="s">
        <v>150</v>
      </c>
      <c r="AR23" s="8">
        <v>43837</v>
      </c>
      <c r="AS23" s="8">
        <v>43837</v>
      </c>
    </row>
    <row r="24" spans="1:45" s="7" customFormat="1" ht="12.75" x14ac:dyDescent="0.2">
      <c r="A24" s="7">
        <v>2019</v>
      </c>
      <c r="B24" s="8">
        <v>43556</v>
      </c>
      <c r="C24" s="8">
        <v>43646</v>
      </c>
      <c r="D24" s="7" t="s">
        <v>109</v>
      </c>
      <c r="E24" s="7" t="s">
        <v>110</v>
      </c>
      <c r="F24" s="16" t="s">
        <v>199</v>
      </c>
      <c r="G24" s="7" t="s">
        <v>149</v>
      </c>
      <c r="H24" s="7" t="s">
        <v>151</v>
      </c>
      <c r="I24" s="16" t="s">
        <v>215</v>
      </c>
      <c r="J24" s="5">
        <v>17</v>
      </c>
      <c r="K24" s="5" t="s">
        <v>178</v>
      </c>
      <c r="L24" s="5" t="s">
        <v>153</v>
      </c>
      <c r="M24" s="5" t="s">
        <v>154</v>
      </c>
      <c r="N24" s="16" t="s">
        <v>158</v>
      </c>
      <c r="O24" s="6" t="s">
        <v>231</v>
      </c>
      <c r="P24" s="5" t="s">
        <v>150</v>
      </c>
      <c r="Q24" s="5" t="s">
        <v>150</v>
      </c>
      <c r="R24" s="16" t="s">
        <v>199</v>
      </c>
      <c r="S24" s="21">
        <v>43633</v>
      </c>
      <c r="T24" s="29">
        <f t="shared" si="0"/>
        <v>377608.22413793101</v>
      </c>
      <c r="U24" s="33">
        <v>438025.54</v>
      </c>
      <c r="V24" s="7">
        <v>0.01</v>
      </c>
      <c r="W24" s="36">
        <v>1700000</v>
      </c>
      <c r="X24" s="7" t="s">
        <v>155</v>
      </c>
      <c r="Y24" s="7" t="s">
        <v>158</v>
      </c>
      <c r="Z24" s="7" t="s">
        <v>156</v>
      </c>
      <c r="AA24" s="16" t="s">
        <v>215</v>
      </c>
      <c r="AB24" s="33">
        <f>438025.54*0.1</f>
        <v>43802.554000000004</v>
      </c>
      <c r="AC24" s="21">
        <v>43663</v>
      </c>
      <c r="AD24" s="21">
        <v>43662</v>
      </c>
      <c r="AE24" s="9" t="s">
        <v>151</v>
      </c>
      <c r="AF24" s="9" t="s">
        <v>151</v>
      </c>
      <c r="AG24" s="12" t="s">
        <v>157</v>
      </c>
      <c r="AH24" s="12" t="s">
        <v>157</v>
      </c>
      <c r="AI24" s="7">
        <v>17</v>
      </c>
      <c r="AJ24" s="7" t="s">
        <v>116</v>
      </c>
      <c r="AK24" s="7">
        <v>17</v>
      </c>
      <c r="AL24" s="7" t="s">
        <v>169</v>
      </c>
      <c r="AM24" s="9" t="s">
        <v>151</v>
      </c>
      <c r="AN24" s="9" t="s">
        <v>151</v>
      </c>
      <c r="AO24" s="9" t="s">
        <v>151</v>
      </c>
      <c r="AP24" s="9" t="s">
        <v>151</v>
      </c>
      <c r="AQ24" s="7" t="s">
        <v>150</v>
      </c>
      <c r="AR24" s="8">
        <v>43837</v>
      </c>
      <c r="AS24" s="8">
        <v>43837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4">
      <formula1>Hidden_13</formula1>
    </dataValidation>
    <dataValidation type="list" allowBlank="1" showErrorMessage="1" sqref="E8:E24">
      <formula1>Hidden_24</formula1>
    </dataValidation>
    <dataValidation type="list" allowBlank="1" showErrorMessage="1" sqref="AJ8:AJ24">
      <formula1>Hidden_335</formula1>
    </dataValidation>
  </dataValidations>
  <hyperlinks>
    <hyperlink ref="AE8" r:id="rId1"/>
    <hyperlink ref="AE9" r:id="rId2"/>
    <hyperlink ref="AE10:AE24" r:id="rId3" display="http://purisimadelrincon.mx/transparencia/"/>
    <hyperlink ref="AF10:AF24" r:id="rId4" display="http://purisimadelrincon.mx/transparencia/"/>
    <hyperlink ref="AF9" r:id="rId5"/>
    <hyperlink ref="AF8" r:id="rId6"/>
    <hyperlink ref="AM10:AM24" r:id="rId7" display="http://purisimadelrincon.mx/transparencia/"/>
    <hyperlink ref="AM9" r:id="rId8"/>
    <hyperlink ref="AM8" r:id="rId9"/>
    <hyperlink ref="AN10:AN24" r:id="rId10" display="http://purisimadelrincon.mx/transparencia/"/>
    <hyperlink ref="AN9" r:id="rId11"/>
    <hyperlink ref="AN8" r:id="rId12"/>
    <hyperlink ref="AO10:AO24" r:id="rId13" display="http://purisimadelrincon.mx/transparencia/"/>
    <hyperlink ref="AO9" r:id="rId14"/>
    <hyperlink ref="AO8" r:id="rId15"/>
    <hyperlink ref="AP10:AP24" r:id="rId16" display="http://purisimadelrincon.mx/transparencia/"/>
    <hyperlink ref="AP9" r:id="rId17"/>
    <hyperlink ref="AP8" r:id="rId18"/>
  </hyperlinks>
  <pageMargins left="0.7" right="0.7" top="0.75" bottom="0.75" header="0.3" footer="0.3"/>
  <pageSetup orientation="portrait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7" sqref="C7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3" workbookViewId="0">
      <selection activeCell="A24" sqref="A23:XF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</row>
    <row r="4" spans="1:7" s="6" customFormat="1" ht="15.75" customHeight="1" x14ac:dyDescent="0.2">
      <c r="A4" s="6">
        <v>1</v>
      </c>
      <c r="B4" s="6" t="s">
        <v>258</v>
      </c>
      <c r="C4" s="40" t="s">
        <v>258</v>
      </c>
      <c r="D4" s="40" t="s">
        <v>258</v>
      </c>
      <c r="E4" s="40" t="s">
        <v>258</v>
      </c>
      <c r="F4" s="40" t="s">
        <v>258</v>
      </c>
      <c r="G4" s="37">
        <v>0</v>
      </c>
    </row>
    <row r="5" spans="1:7" s="40" customFormat="1" ht="15.75" customHeight="1" x14ac:dyDescent="0.2">
      <c r="A5" s="40">
        <v>2</v>
      </c>
      <c r="B5" s="40" t="s">
        <v>258</v>
      </c>
      <c r="C5" s="40" t="s">
        <v>258</v>
      </c>
      <c r="D5" s="40" t="s">
        <v>258</v>
      </c>
      <c r="E5" s="40" t="s">
        <v>258</v>
      </c>
      <c r="F5" s="40" t="s">
        <v>258</v>
      </c>
      <c r="G5" s="37">
        <v>0</v>
      </c>
    </row>
    <row r="6" spans="1:7" s="40" customFormat="1" ht="15.75" customHeight="1" x14ac:dyDescent="0.2">
      <c r="A6" s="40">
        <v>3</v>
      </c>
      <c r="B6" s="40" t="s">
        <v>258</v>
      </c>
      <c r="C6" s="40" t="s">
        <v>258</v>
      </c>
      <c r="D6" s="40" t="s">
        <v>258</v>
      </c>
      <c r="E6" s="40" t="s">
        <v>258</v>
      </c>
      <c r="F6" s="40" t="s">
        <v>258</v>
      </c>
      <c r="G6" s="37">
        <v>0</v>
      </c>
    </row>
    <row r="7" spans="1:7" s="40" customFormat="1" ht="15.75" customHeight="1" x14ac:dyDescent="0.2">
      <c r="A7" s="40">
        <v>4</v>
      </c>
      <c r="B7" s="40" t="s">
        <v>160</v>
      </c>
      <c r="C7" s="40" t="s">
        <v>161</v>
      </c>
      <c r="D7" s="40" t="s">
        <v>162</v>
      </c>
      <c r="E7" s="40" t="s">
        <v>158</v>
      </c>
      <c r="F7" s="40" t="s">
        <v>230</v>
      </c>
      <c r="G7" s="37">
        <v>2348613.14</v>
      </c>
    </row>
    <row r="8" spans="1:7" s="6" customFormat="1" ht="12.75" x14ac:dyDescent="0.2">
      <c r="A8" s="6">
        <v>4</v>
      </c>
      <c r="B8" s="6" t="s">
        <v>253</v>
      </c>
      <c r="C8" s="6" t="s">
        <v>254</v>
      </c>
      <c r="D8" s="6" t="s">
        <v>255</v>
      </c>
      <c r="E8" s="6" t="s">
        <v>158</v>
      </c>
      <c r="F8" s="6" t="s">
        <v>256</v>
      </c>
      <c r="G8" s="38">
        <v>2350531.36</v>
      </c>
    </row>
    <row r="9" spans="1:7" s="6" customFormat="1" ht="12.75" x14ac:dyDescent="0.2">
      <c r="A9" s="6">
        <v>4</v>
      </c>
      <c r="B9" s="6" t="s">
        <v>172</v>
      </c>
      <c r="C9" s="6" t="s">
        <v>173</v>
      </c>
      <c r="D9" s="6" t="s">
        <v>181</v>
      </c>
      <c r="E9" s="18" t="s">
        <v>171</v>
      </c>
      <c r="F9" s="6" t="s">
        <v>233</v>
      </c>
      <c r="G9" s="38">
        <v>2342563.77</v>
      </c>
    </row>
    <row r="10" spans="1:7" x14ac:dyDescent="0.25">
      <c r="A10" s="40">
        <v>5</v>
      </c>
      <c r="B10" s="40" t="s">
        <v>258</v>
      </c>
      <c r="C10" s="40" t="s">
        <v>258</v>
      </c>
      <c r="D10" s="40" t="s">
        <v>258</v>
      </c>
      <c r="E10" s="40" t="s">
        <v>258</v>
      </c>
      <c r="F10" s="40" t="s">
        <v>258</v>
      </c>
      <c r="G10" s="37">
        <v>0</v>
      </c>
    </row>
    <row r="11" spans="1:7" x14ac:dyDescent="0.25">
      <c r="A11" s="40">
        <v>6</v>
      </c>
      <c r="B11" s="40" t="s">
        <v>258</v>
      </c>
      <c r="C11" s="40" t="s">
        <v>258</v>
      </c>
      <c r="D11" s="40" t="s">
        <v>258</v>
      </c>
      <c r="E11" s="40" t="s">
        <v>258</v>
      </c>
      <c r="F11" s="40" t="s">
        <v>258</v>
      </c>
      <c r="G11" s="37">
        <v>0</v>
      </c>
    </row>
    <row r="12" spans="1:7" x14ac:dyDescent="0.25">
      <c r="A12" s="40">
        <v>7</v>
      </c>
      <c r="B12" s="40" t="s">
        <v>258</v>
      </c>
      <c r="C12" s="40" t="s">
        <v>258</v>
      </c>
      <c r="D12" s="40" t="s">
        <v>258</v>
      </c>
      <c r="E12" s="40" t="s">
        <v>258</v>
      </c>
      <c r="F12" s="40" t="s">
        <v>258</v>
      </c>
      <c r="G12" s="37">
        <v>0</v>
      </c>
    </row>
    <row r="13" spans="1:7" x14ac:dyDescent="0.25">
      <c r="A13" s="40">
        <v>8</v>
      </c>
      <c r="B13" s="40" t="s">
        <v>258</v>
      </c>
      <c r="C13" s="40" t="s">
        <v>258</v>
      </c>
      <c r="D13" s="40" t="s">
        <v>258</v>
      </c>
      <c r="E13" s="40" t="s">
        <v>258</v>
      </c>
      <c r="F13" s="40" t="s">
        <v>258</v>
      </c>
      <c r="G13" s="37">
        <v>0</v>
      </c>
    </row>
    <row r="14" spans="1:7" x14ac:dyDescent="0.25">
      <c r="A14" s="40">
        <v>9</v>
      </c>
      <c r="B14" s="40" t="s">
        <v>258</v>
      </c>
      <c r="C14" s="40" t="s">
        <v>258</v>
      </c>
      <c r="D14" s="40" t="s">
        <v>258</v>
      </c>
      <c r="E14" s="40" t="s">
        <v>258</v>
      </c>
      <c r="F14" s="40" t="s">
        <v>258</v>
      </c>
      <c r="G14" s="37">
        <v>0</v>
      </c>
    </row>
    <row r="15" spans="1:7" x14ac:dyDescent="0.25">
      <c r="A15" s="40">
        <v>10</v>
      </c>
      <c r="B15" s="40" t="s">
        <v>258</v>
      </c>
      <c r="C15" s="40" t="s">
        <v>258</v>
      </c>
      <c r="D15" s="40" t="s">
        <v>258</v>
      </c>
      <c r="E15" s="40" t="s">
        <v>258</v>
      </c>
      <c r="F15" s="40" t="s">
        <v>258</v>
      </c>
      <c r="G15" s="37">
        <v>0</v>
      </c>
    </row>
    <row r="16" spans="1:7" x14ac:dyDescent="0.25">
      <c r="A16" s="40">
        <v>11</v>
      </c>
      <c r="B16" s="40" t="s">
        <v>258</v>
      </c>
      <c r="C16" s="40" t="s">
        <v>258</v>
      </c>
      <c r="D16" s="40" t="s">
        <v>258</v>
      </c>
      <c r="E16" s="40" t="s">
        <v>258</v>
      </c>
      <c r="F16" s="40" t="s">
        <v>258</v>
      </c>
      <c r="G16" s="37">
        <v>0</v>
      </c>
    </row>
    <row r="17" spans="1:7" x14ac:dyDescent="0.25">
      <c r="A17" s="40">
        <v>12</v>
      </c>
      <c r="B17" s="40" t="s">
        <v>258</v>
      </c>
      <c r="C17" s="40" t="s">
        <v>258</v>
      </c>
      <c r="D17" s="40" t="s">
        <v>258</v>
      </c>
      <c r="E17" s="40" t="s">
        <v>258</v>
      </c>
      <c r="F17" s="40" t="s">
        <v>258</v>
      </c>
      <c r="G17" s="37">
        <v>0</v>
      </c>
    </row>
    <row r="18" spans="1:7" x14ac:dyDescent="0.25">
      <c r="A18" s="40">
        <v>13</v>
      </c>
      <c r="B18" s="40" t="s">
        <v>258</v>
      </c>
      <c r="C18" s="40" t="s">
        <v>258</v>
      </c>
      <c r="D18" s="40" t="s">
        <v>258</v>
      </c>
      <c r="E18" s="40" t="s">
        <v>258</v>
      </c>
      <c r="F18" s="40" t="s">
        <v>258</v>
      </c>
      <c r="G18" s="37">
        <v>0</v>
      </c>
    </row>
    <row r="19" spans="1:7" x14ac:dyDescent="0.25">
      <c r="A19" s="40">
        <v>14</v>
      </c>
      <c r="B19" s="40" t="s">
        <v>258</v>
      </c>
      <c r="C19" s="40" t="s">
        <v>258</v>
      </c>
      <c r="D19" s="40" t="s">
        <v>258</v>
      </c>
      <c r="E19" s="40" t="s">
        <v>258</v>
      </c>
      <c r="F19" s="40" t="s">
        <v>258</v>
      </c>
      <c r="G19" s="37">
        <v>0</v>
      </c>
    </row>
    <row r="20" spans="1:7" x14ac:dyDescent="0.25">
      <c r="A20" s="40">
        <v>15</v>
      </c>
      <c r="B20" s="40" t="s">
        <v>258</v>
      </c>
      <c r="C20" s="40" t="s">
        <v>258</v>
      </c>
      <c r="D20" s="40" t="s">
        <v>258</v>
      </c>
      <c r="E20" s="40" t="s">
        <v>258</v>
      </c>
      <c r="F20" s="40" t="s">
        <v>258</v>
      </c>
      <c r="G20" s="37">
        <v>0</v>
      </c>
    </row>
    <row r="21" spans="1:7" x14ac:dyDescent="0.25">
      <c r="A21" s="40">
        <v>16</v>
      </c>
      <c r="B21" s="40" t="s">
        <v>258</v>
      </c>
      <c r="C21" s="40" t="s">
        <v>258</v>
      </c>
      <c r="D21" s="40" t="s">
        <v>258</v>
      </c>
      <c r="E21" s="40" t="s">
        <v>258</v>
      </c>
      <c r="F21" s="40" t="s">
        <v>258</v>
      </c>
      <c r="G21" s="37">
        <v>0</v>
      </c>
    </row>
    <row r="22" spans="1:7" x14ac:dyDescent="0.25">
      <c r="A22" s="40">
        <v>17</v>
      </c>
      <c r="B22" s="40" t="s">
        <v>258</v>
      </c>
      <c r="C22" s="40" t="s">
        <v>258</v>
      </c>
      <c r="D22" s="40" t="s">
        <v>258</v>
      </c>
      <c r="E22" s="40" t="s">
        <v>258</v>
      </c>
      <c r="F22" s="40" t="s">
        <v>258</v>
      </c>
      <c r="G22" s="3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123</v>
      </c>
      <c r="B3" s="1" t="s">
        <v>134</v>
      </c>
      <c r="C3" s="1" t="s">
        <v>135</v>
      </c>
      <c r="D3" s="1" t="s">
        <v>136</v>
      </c>
      <c r="E3" s="1" t="s">
        <v>137</v>
      </c>
    </row>
    <row r="4" spans="1:5" x14ac:dyDescent="0.25">
      <c r="A4">
        <v>1</v>
      </c>
      <c r="B4" t="s">
        <v>241</v>
      </c>
      <c r="C4" s="39" t="s">
        <v>257</v>
      </c>
      <c r="D4" s="3" t="s">
        <v>158</v>
      </c>
      <c r="E4" t="s">
        <v>139</v>
      </c>
    </row>
    <row r="5" spans="1:5" x14ac:dyDescent="0.25">
      <c r="A5">
        <v>2</v>
      </c>
      <c r="B5" t="s">
        <v>242</v>
      </c>
      <c r="C5" s="39" t="s">
        <v>257</v>
      </c>
      <c r="D5" s="3" t="s">
        <v>158</v>
      </c>
      <c r="E5" s="3" t="s">
        <v>139</v>
      </c>
    </row>
    <row r="6" spans="1:5" x14ac:dyDescent="0.25">
      <c r="A6">
        <v>3</v>
      </c>
      <c r="B6" t="s">
        <v>243</v>
      </c>
      <c r="C6" s="39" t="s">
        <v>257</v>
      </c>
      <c r="D6" s="3" t="s">
        <v>158</v>
      </c>
      <c r="E6" s="28" t="s">
        <v>139</v>
      </c>
    </row>
    <row r="7" spans="1:5" x14ac:dyDescent="0.25">
      <c r="A7">
        <v>4</v>
      </c>
      <c r="B7" t="s">
        <v>244</v>
      </c>
      <c r="C7" s="39" t="s">
        <v>257</v>
      </c>
      <c r="D7" s="3" t="s">
        <v>158</v>
      </c>
      <c r="E7" s="28" t="s">
        <v>139</v>
      </c>
    </row>
    <row r="8" spans="1:5" x14ac:dyDescent="0.25">
      <c r="A8">
        <v>5</v>
      </c>
      <c r="B8" t="s">
        <v>245</v>
      </c>
      <c r="C8" s="39" t="s">
        <v>257</v>
      </c>
      <c r="D8" s="3" t="s">
        <v>158</v>
      </c>
      <c r="E8" s="28" t="s">
        <v>139</v>
      </c>
    </row>
    <row r="9" spans="1:5" x14ac:dyDescent="0.25">
      <c r="A9">
        <v>6</v>
      </c>
      <c r="B9" t="s">
        <v>246</v>
      </c>
      <c r="C9" s="39" t="s">
        <v>257</v>
      </c>
      <c r="D9" s="3" t="s">
        <v>158</v>
      </c>
      <c r="E9" s="28" t="s">
        <v>139</v>
      </c>
    </row>
    <row r="10" spans="1:5" x14ac:dyDescent="0.25">
      <c r="A10">
        <v>7</v>
      </c>
      <c r="B10" t="s">
        <v>242</v>
      </c>
      <c r="C10" s="39" t="s">
        <v>257</v>
      </c>
      <c r="D10" s="3" t="s">
        <v>158</v>
      </c>
      <c r="E10" s="28" t="s">
        <v>139</v>
      </c>
    </row>
    <row r="11" spans="1:5" x14ac:dyDescent="0.25">
      <c r="A11">
        <v>8</v>
      </c>
      <c r="B11" t="s">
        <v>246</v>
      </c>
      <c r="C11" s="39" t="s">
        <v>257</v>
      </c>
      <c r="D11" s="3" t="s">
        <v>158</v>
      </c>
      <c r="E11" s="28" t="s">
        <v>139</v>
      </c>
    </row>
    <row r="12" spans="1:5" x14ac:dyDescent="0.25">
      <c r="A12">
        <v>9</v>
      </c>
      <c r="B12" t="s">
        <v>245</v>
      </c>
      <c r="C12" s="39" t="s">
        <v>257</v>
      </c>
      <c r="D12" s="3" t="s">
        <v>158</v>
      </c>
      <c r="E12" s="28" t="s">
        <v>139</v>
      </c>
    </row>
    <row r="13" spans="1:5" x14ac:dyDescent="0.25">
      <c r="A13">
        <v>10</v>
      </c>
      <c r="B13" t="s">
        <v>247</v>
      </c>
      <c r="C13" s="39" t="s">
        <v>257</v>
      </c>
      <c r="D13" s="3" t="s">
        <v>158</v>
      </c>
      <c r="E13" s="28" t="s">
        <v>139</v>
      </c>
    </row>
    <row r="14" spans="1:5" x14ac:dyDescent="0.25">
      <c r="A14" s="3">
        <v>11</v>
      </c>
      <c r="B14" t="s">
        <v>248</v>
      </c>
      <c r="C14" s="39" t="s">
        <v>257</v>
      </c>
      <c r="D14" s="3" t="s">
        <v>158</v>
      </c>
      <c r="E14" s="28" t="s">
        <v>139</v>
      </c>
    </row>
    <row r="15" spans="1:5" x14ac:dyDescent="0.25">
      <c r="A15" s="3">
        <v>12</v>
      </c>
      <c r="B15" t="s">
        <v>182</v>
      </c>
      <c r="C15" s="39" t="s">
        <v>257</v>
      </c>
      <c r="D15" s="3" t="s">
        <v>158</v>
      </c>
      <c r="E15" s="28" t="s">
        <v>139</v>
      </c>
    </row>
    <row r="16" spans="1:5" x14ac:dyDescent="0.25">
      <c r="A16" s="3">
        <v>13</v>
      </c>
      <c r="B16" t="s">
        <v>249</v>
      </c>
      <c r="C16" s="39" t="s">
        <v>257</v>
      </c>
      <c r="D16" s="3" t="s">
        <v>158</v>
      </c>
      <c r="E16" s="28" t="s">
        <v>139</v>
      </c>
    </row>
    <row r="17" spans="1:5" x14ac:dyDescent="0.25">
      <c r="A17" s="3">
        <v>14</v>
      </c>
      <c r="B17" t="s">
        <v>250</v>
      </c>
      <c r="C17" s="39" t="s">
        <v>257</v>
      </c>
      <c r="D17" s="3" t="s">
        <v>158</v>
      </c>
      <c r="E17" s="28" t="s">
        <v>139</v>
      </c>
    </row>
    <row r="18" spans="1:5" x14ac:dyDescent="0.25">
      <c r="A18" s="3">
        <v>15</v>
      </c>
      <c r="B18" t="s">
        <v>251</v>
      </c>
      <c r="C18" s="39" t="s">
        <v>257</v>
      </c>
      <c r="D18" s="3" t="s">
        <v>158</v>
      </c>
      <c r="E18" s="28" t="s">
        <v>139</v>
      </c>
    </row>
    <row r="19" spans="1:5" x14ac:dyDescent="0.25">
      <c r="A19" s="3">
        <v>16</v>
      </c>
      <c r="B19" t="s">
        <v>252</v>
      </c>
      <c r="C19" s="39" t="s">
        <v>257</v>
      </c>
      <c r="D19" s="3" t="s">
        <v>158</v>
      </c>
      <c r="E19" s="28" t="s">
        <v>139</v>
      </c>
    </row>
    <row r="20" spans="1:5" x14ac:dyDescent="0.25">
      <c r="A20" s="3">
        <v>17</v>
      </c>
      <c r="B20" t="s">
        <v>249</v>
      </c>
      <c r="C20" s="39" t="s">
        <v>257</v>
      </c>
      <c r="D20" s="3" t="s">
        <v>158</v>
      </c>
      <c r="E20" s="28" t="s">
        <v>139</v>
      </c>
    </row>
  </sheetData>
  <dataValidations count="1">
    <dataValidation type="list" allowBlank="1" showErrorMessage="1" sqref="E4:E183">
      <formula1>Hidden_1_Tabla_4166474</formula1>
    </dataValidation>
  </dataValidation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20" r:id="rId10"/>
    <hyperlink ref="C19" r:id="rId11"/>
    <hyperlink ref="C18" r:id="rId12"/>
    <hyperlink ref="C17" r:id="rId13"/>
    <hyperlink ref="C16" r:id="rId14"/>
    <hyperlink ref="C15" r:id="rId15"/>
    <hyperlink ref="C14" r:id="rId16"/>
    <hyperlink ref="C13" r:id="rId1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D19" sqref="D19:D20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141</v>
      </c>
      <c r="C2" t="s">
        <v>142</v>
      </c>
      <c r="D2" t="s">
        <v>143</v>
      </c>
      <c r="E2" t="s">
        <v>144</v>
      </c>
    </row>
    <row r="3" spans="1:5" x14ac:dyDescent="0.25">
      <c r="A3" s="1" t="s">
        <v>123</v>
      </c>
      <c r="B3" s="1" t="s">
        <v>145</v>
      </c>
      <c r="C3" s="1" t="s">
        <v>146</v>
      </c>
      <c r="D3" s="1" t="s">
        <v>147</v>
      </c>
      <c r="E3" s="1" t="s">
        <v>148</v>
      </c>
    </row>
    <row r="4" spans="1:5" x14ac:dyDescent="0.25">
      <c r="A4" s="25">
        <v>1</v>
      </c>
      <c r="B4" s="25" t="s">
        <v>258</v>
      </c>
      <c r="C4" s="25" t="s">
        <v>258</v>
      </c>
      <c r="D4" s="27">
        <v>43556</v>
      </c>
      <c r="E4" s="9" t="s">
        <v>151</v>
      </c>
    </row>
    <row r="5" spans="1:5" s="3" customFormat="1" x14ac:dyDescent="0.25">
      <c r="A5" s="25">
        <v>2</v>
      </c>
      <c r="B5" s="25" t="s">
        <v>258</v>
      </c>
      <c r="C5" s="25" t="s">
        <v>258</v>
      </c>
      <c r="D5" s="27">
        <v>43556</v>
      </c>
      <c r="E5" s="9" t="s">
        <v>151</v>
      </c>
    </row>
    <row r="6" spans="1:5" s="3" customFormat="1" x14ac:dyDescent="0.25">
      <c r="A6" s="25">
        <v>3</v>
      </c>
      <c r="B6" s="25" t="s">
        <v>235</v>
      </c>
      <c r="C6" s="25" t="s">
        <v>236</v>
      </c>
      <c r="D6" s="27">
        <v>43685</v>
      </c>
      <c r="E6" s="9" t="s">
        <v>151</v>
      </c>
    </row>
    <row r="7" spans="1:5" ht="76.5" x14ac:dyDescent="0.25">
      <c r="A7" s="7">
        <v>4</v>
      </c>
      <c r="B7" s="25" t="s">
        <v>237</v>
      </c>
      <c r="C7" s="26" t="s">
        <v>239</v>
      </c>
      <c r="D7" s="27">
        <v>43689</v>
      </c>
      <c r="E7" s="9" t="s">
        <v>151</v>
      </c>
    </row>
    <row r="8" spans="1:5" ht="51" x14ac:dyDescent="0.25">
      <c r="A8" s="7">
        <v>5</v>
      </c>
      <c r="B8" s="25" t="s">
        <v>238</v>
      </c>
      <c r="C8" s="26" t="s">
        <v>240</v>
      </c>
      <c r="D8" s="27">
        <v>43728</v>
      </c>
      <c r="E8" s="9" t="s">
        <v>151</v>
      </c>
    </row>
    <row r="9" spans="1:5" s="3" customFormat="1" x14ac:dyDescent="0.25">
      <c r="A9" s="25">
        <v>6</v>
      </c>
      <c r="B9" s="25" t="s">
        <v>258</v>
      </c>
      <c r="C9" s="25" t="s">
        <v>258</v>
      </c>
      <c r="D9" s="27">
        <v>43556</v>
      </c>
      <c r="E9" s="9" t="s">
        <v>151</v>
      </c>
    </row>
    <row r="10" spans="1:5" s="3" customFormat="1" x14ac:dyDescent="0.25">
      <c r="A10" s="25">
        <v>7</v>
      </c>
      <c r="B10" s="25" t="s">
        <v>258</v>
      </c>
      <c r="C10" s="25" t="s">
        <v>258</v>
      </c>
      <c r="D10" s="27">
        <v>43556</v>
      </c>
      <c r="E10" s="9" t="s">
        <v>151</v>
      </c>
    </row>
    <row r="11" spans="1:5" x14ac:dyDescent="0.25">
      <c r="A11" s="25">
        <v>8</v>
      </c>
      <c r="B11" s="25" t="s">
        <v>258</v>
      </c>
      <c r="C11" s="25" t="s">
        <v>258</v>
      </c>
      <c r="D11" s="27">
        <v>43556</v>
      </c>
      <c r="E11" s="9" t="s">
        <v>151</v>
      </c>
    </row>
    <row r="12" spans="1:5" x14ac:dyDescent="0.25">
      <c r="A12" s="25">
        <v>9</v>
      </c>
      <c r="B12" s="25" t="s">
        <v>258</v>
      </c>
      <c r="C12" s="25" t="s">
        <v>258</v>
      </c>
      <c r="D12" s="27">
        <v>43556</v>
      </c>
      <c r="E12" s="9" t="s">
        <v>151</v>
      </c>
    </row>
    <row r="13" spans="1:5" x14ac:dyDescent="0.25">
      <c r="A13" s="25">
        <v>10</v>
      </c>
      <c r="B13" s="25" t="s">
        <v>258</v>
      </c>
      <c r="C13" s="25" t="s">
        <v>258</v>
      </c>
      <c r="D13" s="27">
        <v>43556</v>
      </c>
      <c r="E13" s="9" t="s">
        <v>151</v>
      </c>
    </row>
    <row r="14" spans="1:5" x14ac:dyDescent="0.25">
      <c r="A14" s="25">
        <v>11</v>
      </c>
      <c r="B14" s="25" t="s">
        <v>258</v>
      </c>
      <c r="C14" s="25" t="s">
        <v>258</v>
      </c>
      <c r="D14" s="27">
        <v>43556</v>
      </c>
      <c r="E14" s="9" t="s">
        <v>151</v>
      </c>
    </row>
    <row r="15" spans="1:5" x14ac:dyDescent="0.25">
      <c r="A15" s="25">
        <v>12</v>
      </c>
      <c r="B15" s="25" t="s">
        <v>258</v>
      </c>
      <c r="C15" s="25" t="s">
        <v>258</v>
      </c>
      <c r="D15" s="27">
        <v>43556</v>
      </c>
      <c r="E15" s="9" t="s">
        <v>151</v>
      </c>
    </row>
    <row r="16" spans="1:5" x14ac:dyDescent="0.25">
      <c r="A16" s="25">
        <v>13</v>
      </c>
      <c r="B16" s="25" t="s">
        <v>258</v>
      </c>
      <c r="C16" s="25" t="s">
        <v>258</v>
      </c>
      <c r="D16" s="27">
        <v>43556</v>
      </c>
      <c r="E16" s="9" t="s">
        <v>151</v>
      </c>
    </row>
    <row r="17" spans="1:5" x14ac:dyDescent="0.25">
      <c r="A17" s="25">
        <v>14</v>
      </c>
      <c r="B17" s="25" t="s">
        <v>258</v>
      </c>
      <c r="C17" s="25" t="s">
        <v>258</v>
      </c>
      <c r="D17" s="27">
        <v>43556</v>
      </c>
      <c r="E17" s="9" t="s">
        <v>151</v>
      </c>
    </row>
    <row r="18" spans="1:5" x14ac:dyDescent="0.25">
      <c r="A18" s="25">
        <v>15</v>
      </c>
      <c r="B18" s="25" t="s">
        <v>258</v>
      </c>
      <c r="C18" s="25" t="s">
        <v>258</v>
      </c>
      <c r="D18" s="27">
        <v>43556</v>
      </c>
      <c r="E18" s="9" t="s">
        <v>151</v>
      </c>
    </row>
    <row r="19" spans="1:5" x14ac:dyDescent="0.25">
      <c r="A19" s="25">
        <v>16</v>
      </c>
      <c r="B19" s="25" t="s">
        <v>258</v>
      </c>
      <c r="C19" s="25" t="s">
        <v>258</v>
      </c>
      <c r="D19" s="27">
        <v>43556</v>
      </c>
      <c r="E19" s="9" t="s">
        <v>151</v>
      </c>
    </row>
    <row r="20" spans="1:5" x14ac:dyDescent="0.25">
      <c r="A20" s="25">
        <v>17</v>
      </c>
      <c r="B20" s="25" t="s">
        <v>258</v>
      </c>
      <c r="C20" s="25" t="s">
        <v>258</v>
      </c>
      <c r="D20" s="27">
        <v>43556</v>
      </c>
      <c r="E20" s="9" t="s">
        <v>151</v>
      </c>
    </row>
  </sheetData>
  <hyperlinks>
    <hyperlink ref="E7" r:id="rId1"/>
    <hyperlink ref="E8" r:id="rId2"/>
    <hyperlink ref="E6" r:id="rId3"/>
    <hyperlink ref="E4" r:id="rId4"/>
    <hyperlink ref="E5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  <hyperlink ref="E20" r:id="rId17"/>
  </hyperlinks>
  <pageMargins left="0.7" right="0.7" top="0.75" bottom="0.75" header="0.3" footer="0.3"/>
  <pageSetup orientation="portrait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2019-06-12T19:40:32Z</dcterms:created>
  <dcterms:modified xsi:type="dcterms:W3CDTF">2020-01-24T15:23:51Z</dcterms:modified>
</cp:coreProperties>
</file>