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ocuments\1 respaldo UAIP (oficial)\1.UAIP\1.UAIP Fracciones\1. Nueva Ley Transp 2018\4. Fraccion IV\1 PBR Y POA 2018\18POA\"/>
    </mc:Choice>
  </mc:AlternateContent>
  <workbookProtection workbookAlgorithmName="SHA-512" workbookHashValue="yHH2kMDEveBGG9Xu/xEJsLpuBbMDIi/q67glKjx0G3nfVd3YbeavqW+bTID++YQqr9tXJsIuLLRBRuA4BcYmMQ==" workbookSaltValue="gG9qWXGTx+vrtVQlCErZGw==" workbookSpinCount="100000" lockStructure="1"/>
  <bookViews>
    <workbookView xWindow="0" yWindow="0" windowWidth="20490" windowHeight="7755" activeTab="1"/>
  </bookViews>
  <sheets>
    <sheet name="arbol" sheetId="1" r:id="rId1"/>
    <sheet name="presupuesto" sheetId="2" r:id="rId2"/>
    <sheet name="pres. part." sheetId="3" r:id="rId3"/>
  </sheets>
  <calcPr calcId="152511"/>
</workbook>
</file>

<file path=xl/calcChain.xml><?xml version="1.0" encoding="utf-8"?>
<calcChain xmlns="http://schemas.openxmlformats.org/spreadsheetml/2006/main">
  <c r="H70" i="3" l="1"/>
  <c r="H67" i="3"/>
  <c r="H66" i="3" s="1"/>
  <c r="H62" i="3"/>
  <c r="H57" i="3"/>
  <c r="H55" i="3"/>
  <c r="H52" i="3"/>
  <c r="H49" i="3"/>
  <c r="H46" i="3"/>
  <c r="H40" i="3"/>
  <c r="H38" i="3"/>
  <c r="H35" i="3"/>
  <c r="H33" i="3"/>
  <c r="H25" i="3"/>
  <c r="H23" i="3"/>
  <c r="H17" i="3"/>
  <c r="H13" i="3"/>
  <c r="H10" i="3"/>
  <c r="P39" i="2"/>
  <c r="P38" i="2"/>
  <c r="P37" i="2"/>
  <c r="P33" i="2"/>
  <c r="P32" i="2"/>
  <c r="P34" i="2"/>
  <c r="P35" i="2"/>
  <c r="P36" i="2"/>
  <c r="P18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7" i="2"/>
  <c r="P16" i="2"/>
  <c r="P15" i="2"/>
  <c r="P14" i="2"/>
  <c r="H9" i="3" l="1"/>
  <c r="Q7" i="2"/>
  <c r="H45" i="3"/>
  <c r="H16" i="3"/>
  <c r="H8" i="3" l="1"/>
</calcChain>
</file>

<file path=xl/sharedStrings.xml><?xml version="1.0" encoding="utf-8"?>
<sst xmlns="http://schemas.openxmlformats.org/spreadsheetml/2006/main" count="424" uniqueCount="251">
  <si>
    <t>falta de calles pavimentadas</t>
  </si>
  <si>
    <t>vialidades en malas condiciones</t>
  </si>
  <si>
    <t>vialidades sucias</t>
  </si>
  <si>
    <t>población con sentido de Abandono</t>
  </si>
  <si>
    <t>é</t>
  </si>
  <si>
    <t>Vialidades abandonadas</t>
  </si>
  <si>
    <t>vecinos molestos y poco participativos</t>
  </si>
  <si>
    <t>sociedad disfuncional</t>
  </si>
  <si>
    <t>vialidades con Viviendas no habitadas</t>
  </si>
  <si>
    <t>PRESIDENCIA MUNICIPAL DE PURISIMA DEL RINCON</t>
  </si>
  <si>
    <t>PROGRAMA OPERATIVO ANUAL 2016</t>
  </si>
  <si>
    <t>DIRECCION:</t>
  </si>
  <si>
    <t xml:space="preserve">OBRAS PUBLICAS </t>
  </si>
  <si>
    <t>AREA O DEPARTAMENTO:</t>
  </si>
  <si>
    <t>LINEA ESTRATEGICA:</t>
  </si>
  <si>
    <t>Servicios e Infraestructura</t>
  </si>
  <si>
    <t>NOMBRE DEL PROGRAMA:</t>
  </si>
  <si>
    <t>ACTIVIDAD</t>
  </si>
  <si>
    <t>CANTIDAD</t>
  </si>
  <si>
    <t>COSTO UNITARIO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</si>
  <si>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</si>
  <si>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</si>
  <si>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</si>
  <si>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</si>
  <si>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</si>
  <si>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</si>
  <si>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</si>
  <si>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</si>
  <si>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</si>
  <si>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</si>
  <si>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</si>
  <si>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</si>
  <si>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OBSERVACIONES</t>
  </si>
  <si>
    <t>RESPONSABLE</t>
  </si>
  <si>
    <t>diagnostico de necesidades</t>
  </si>
  <si>
    <t>ARQ. NORA</t>
  </si>
  <si>
    <t>ING. ROGELIO</t>
  </si>
  <si>
    <t>ELABORÓ:</t>
  </si>
  <si>
    <t>REVISÓ:</t>
  </si>
  <si>
    <t>AUTORIZÓ:</t>
  </si>
  <si>
    <t>ING. ROGELIO AYALA GOMEZ</t>
  </si>
  <si>
    <t xml:space="preserve">         LIC. ROBERTO GARCIA URBANO</t>
  </si>
  <si>
    <t>C. JOSE JUVENTINO LOPEZ AYALA</t>
  </si>
  <si>
    <t>DIRECTOR DE OBRAS PUBLICAS</t>
  </si>
  <si>
    <t>SECRETARIO DE H. AYUNTAMIENTO</t>
  </si>
  <si>
    <t>PRESIDENTE MUNICIPAL</t>
  </si>
  <si>
    <t>FECHA DE ELABORACION</t>
  </si>
  <si>
    <t>DIA :</t>
  </si>
  <si>
    <t>MES:</t>
  </si>
  <si>
    <t>AÑO:</t>
  </si>
  <si>
    <t>Materiales y útiles de tecnologías de la información y comunicaciones</t>
  </si>
  <si>
    <t>Herramientas y maquinas-herramientas</t>
  </si>
  <si>
    <t>Instalación, reparación y mantenimiento de maquinaria, otros equipos y herramienta</t>
  </si>
  <si>
    <t>pavimentacion de calles</t>
  </si>
  <si>
    <t>Materiales de construcción de cal y yeso</t>
  </si>
  <si>
    <t>Material eléctrico y electrónico</t>
  </si>
  <si>
    <t>Articulos metálicos para la construcción</t>
  </si>
  <si>
    <t>Otros materiales y artículos de construcción y reparación</t>
  </si>
  <si>
    <t>Servicios de apoyo administrativo, fotocopiado e impresión</t>
  </si>
  <si>
    <t>Servicios de jardineria y fumigacion</t>
  </si>
  <si>
    <t>Refacciones y accesorios menores de equipo de transporte</t>
  </si>
  <si>
    <t>Herramientas menores</t>
  </si>
  <si>
    <t>Material de limpieza</t>
  </si>
  <si>
    <r>
      <t xml:space="preserve">OBJETIVO DEL PROGRAMA: </t>
    </r>
    <r>
      <rPr>
        <b/>
        <sz val="10"/>
        <color indexed="48"/>
        <rFont val="Arial"/>
        <family val="2"/>
      </rPr>
      <t>abatir el deficit de vialidades y mantener condiciones optimas las vialidades existentes, impulsando la movilidad y comunicación terrestre de la poblacion</t>
    </r>
  </si>
  <si>
    <t>estudios de mecanica de sielos</t>
  </si>
  <si>
    <t>reuniones con vecinos</t>
  </si>
  <si>
    <t>proyectos de pavimentacion de calle</t>
  </si>
  <si>
    <t>presupuestacion de calles</t>
  </si>
  <si>
    <t>diagnostico de infraestrucura hidaulica de calles a pavimentar</t>
  </si>
  <si>
    <t>proyectos de agua para calles a pavimentar</t>
  </si>
  <si>
    <t>proyectos de drenaje para calles a pavimentar</t>
  </si>
  <si>
    <t>integracion de expedientes tecnicos</t>
  </si>
  <si>
    <t>tramites de validacion de expedientes tecnicos</t>
  </si>
  <si>
    <t>tramites de gestion de recursos para calles</t>
  </si>
  <si>
    <t>contratacion de pavimentaciones de calles</t>
  </si>
  <si>
    <t>liberacion de recursos de obras convenidas</t>
  </si>
  <si>
    <t>tramite de pagos de obras</t>
  </si>
  <si>
    <t>supervicion de obras</t>
  </si>
  <si>
    <t>procesos de licitacion de obras</t>
  </si>
  <si>
    <t>entrega de obras a organos de control</t>
  </si>
  <si>
    <r>
      <t xml:space="preserve">DESCRIPCION GENERAL: </t>
    </r>
    <r>
      <rPr>
        <b/>
        <sz val="10"/>
        <color indexed="48"/>
        <rFont val="Arial"/>
        <family val="2"/>
      </rPr>
      <t xml:space="preserve">Ampliar la covertura de vialidades pavimentadas y mantener en optimas condiciones las vialidades existentes </t>
    </r>
  </si>
  <si>
    <t>Elaborar diagnostico, realizar  proyectos, contratacion, administracion, supervision y ejecucion de calles a pavimentar</t>
  </si>
  <si>
    <t>PROGRAMA OPERATIVO ANUAL 2018</t>
  </si>
  <si>
    <t xml:space="preserve">COSTO TOTAL DEL PROGRAMA: </t>
  </si>
  <si>
    <t>levantamiento topografico de calle</t>
  </si>
  <si>
    <t>Materiales y utiles de oficina</t>
  </si>
  <si>
    <t>Equipos menores de oficina</t>
  </si>
  <si>
    <t>Materiales y útiles de Impresión, Reproducción  y Encuadernación</t>
  </si>
  <si>
    <t>Productos alimenticios para el personal en las instalaciones de las dependencias y entidades</t>
  </si>
  <si>
    <t>MATERIALES Y ARTICULOS DE CONSTRUCCION Y REPARACION</t>
  </si>
  <si>
    <t>Materiales de construcción minerales no metálicos</t>
  </si>
  <si>
    <t>Vidrio y productos de vidrio</t>
  </si>
  <si>
    <t>PRODUCTOS QUÍMICOS, FARMACÉUTICOS Y DE LABORATORIO</t>
  </si>
  <si>
    <t>Fibras sintéticas, hules, plásticos y derivados</t>
  </si>
  <si>
    <t>COMBUSTIBLES, LUBRICANTES Y ADITIVOS</t>
  </si>
  <si>
    <t>Combustibles, lubricantes y aditivos para vehículos terrestres, aéreos, marítimos, lacustres y fluviales asignados a servidores públicos</t>
  </si>
  <si>
    <t>VESTUARIO, BLANCOS, PRENDAS DE PROTECCION Y ARTICULOS DEPORTIVOS</t>
  </si>
  <si>
    <t>Prendas de seguridad y protección personal</t>
  </si>
  <si>
    <t>HERRAMIENTAS, REFACCIONES Y ACCESORIOS MENORES</t>
  </si>
  <si>
    <t>Refacciones y accesorios menores de equipo de cómputo y tecnologías de la información</t>
  </si>
  <si>
    <t>Refacciones y accesorios menores de maquinaria y otros equipos</t>
  </si>
  <si>
    <t>SERVICIOS GENERALES</t>
  </si>
  <si>
    <t>SERVICIOS BASICOS</t>
  </si>
  <si>
    <t>Servicios postales y telegráficos</t>
  </si>
  <si>
    <t>Contratacion de otros servicios</t>
  </si>
  <si>
    <t>SERVICIOS DE ARRENDAMIENTO</t>
  </si>
  <si>
    <t>Arrendamiento de mobiliario y equipo de administración, educacional y recreativo</t>
  </si>
  <si>
    <t xml:space="preserve">Arrendamiento de maquinaria y equipo </t>
  </si>
  <si>
    <t>SERVICIOS PROFESIONALES, CIENTIFICOS, TECNICOS Y OTROS SERVICIOS</t>
  </si>
  <si>
    <t>Servicios de capacitacion</t>
  </si>
  <si>
    <t>SERVICIOS FINANCIEROS, BANCARIOS Y COMERCIALES</t>
  </si>
  <si>
    <t>Fletes y maniobras</t>
  </si>
  <si>
    <t>SERVICIOS DE INSTALACION, REPARACION, MANTENIMIENTO Y CONSERVACION</t>
  </si>
  <si>
    <t>Instalación, reparación y mantenimiento de equipo de computo y tecnologías de la información</t>
  </si>
  <si>
    <t>Mantenimiento y conservación de vehículos terrestres, aéreos, marítimos, lacustres y fluviales</t>
  </si>
  <si>
    <t>SERVICIOS DE TRASLADO Y VIATICOS</t>
  </si>
  <si>
    <t>Pasajes terrestres nacionales para servidores públicos en el desempeño de comisiones y funciones oficiales</t>
  </si>
  <si>
    <t>Viáticos nacionales para servidores públicos en el desempeño de funciones oficiales</t>
  </si>
  <si>
    <t>Otros servicios de traslado y hospedaje</t>
  </si>
  <si>
    <t>BIENES MUEBLES, INMUEBLES E INTANGIBLES</t>
  </si>
  <si>
    <t>MOBILIARIO Y EQUIPO DE ADMINISTRACION</t>
  </si>
  <si>
    <t>Equipo de computo y de tecnología de la información</t>
  </si>
  <si>
    <t>Otros mobiliarios y equipos de administración</t>
  </si>
  <si>
    <t>MAQUINARIA OTROS EQUIPOS Y HERRAMIENTAS</t>
  </si>
  <si>
    <t>Equipo de comunicacion y telecomunicacion</t>
  </si>
  <si>
    <t>MATERIALES Y SUMINISTROS</t>
  </si>
  <si>
    <t>MATERIALES DE ADMINISTRACION, EMISION DE DOCUMENTOS Y ARTICULOS OFICIALES</t>
  </si>
  <si>
    <t>ARQ. FELIPE</t>
  </si>
  <si>
    <t>ING. ADAN</t>
  </si>
  <si>
    <t>LIC. JOSUE</t>
  </si>
  <si>
    <t>ARQ. JULIO, CRISTIAN, FELIPE, NACHO, ING. JULIO, ING. ADAN</t>
  </si>
  <si>
    <t>promocion y difusion de obras</t>
  </si>
  <si>
    <t>LIC. MITZU</t>
  </si>
  <si>
    <t>formacion de comites</t>
  </si>
  <si>
    <t>elaboracion de convenios de partcipacion social</t>
  </si>
  <si>
    <t>publicacion de acuerdos</t>
  </si>
  <si>
    <t>tramites de aportacion de obra</t>
  </si>
  <si>
    <t>publicacion de calendario de reuniones</t>
  </si>
  <si>
    <t>LIC. MITZU, ing. Rogelio</t>
  </si>
  <si>
    <t>acciones de bacheo</t>
  </si>
  <si>
    <t>Juan Rodriguez</t>
  </si>
  <si>
    <t>mantenimiento de calles de tierra</t>
  </si>
  <si>
    <t>Julio Perez</t>
  </si>
  <si>
    <t xml:space="preserve">MUNICIPIO DE PURISIMA DEL RINCON </t>
  </si>
  <si>
    <t>ANTEPROYECTO  DE LA DEPENDENCIA:</t>
  </si>
  <si>
    <t>FECHA DE ELABORACION:05 SEPTIEMBRE 2017</t>
  </si>
  <si>
    <t>FECHA DE ELABORACION:</t>
  </si>
  <si>
    <t>dof</t>
  </si>
  <si>
    <t>PUBLICAR</t>
  </si>
  <si>
    <t>F</t>
  </si>
  <si>
    <t>*</t>
  </si>
  <si>
    <t>8-2-1-0-0-1001-511-000-0000-0000-0000-00-00</t>
  </si>
  <si>
    <t>OBRAS PUBLICAS</t>
  </si>
  <si>
    <t>8-2-1-0-0-1001-511-001-0000-0000-0000-00-00</t>
  </si>
  <si>
    <t>S</t>
  </si>
  <si>
    <t>8-2-1-0-0-1001-511-001-1000-0000-0000-00-00</t>
  </si>
  <si>
    <t>SERVICIOS PERSONALES</t>
  </si>
  <si>
    <t>8-2-1-0-0-1001-511-001-1000-1100-0000-00-00</t>
  </si>
  <si>
    <t>REMUNERACIONES AL PERSONAL DE CARÁCTER PERMANENTE</t>
  </si>
  <si>
    <t>plant obras</t>
  </si>
  <si>
    <t>r</t>
  </si>
  <si>
    <t>8-2-1-0-0-1001-511-001-1000-1100-1121-00-00</t>
  </si>
  <si>
    <t>Sueldo personal de confianza</t>
  </si>
  <si>
    <t>8-2-1-0-0-1001-511-001-1000-1100-1131-00-00</t>
  </si>
  <si>
    <t>Sueldo Base</t>
  </si>
  <si>
    <t>8-2-1-0-0-1001-511-001-1000-1300-0000-00-00</t>
  </si>
  <si>
    <t>REMUNERACIONES ADICIONALES Y ESPECIALES</t>
  </si>
  <si>
    <t>8-2-1-0-0-1001-511-001-1000-1300-1321-00-00</t>
  </si>
  <si>
    <t>Prima Vacacional</t>
  </si>
  <si>
    <t>8-2-1-0-0-1001-511-001-1000-1300-1323-00-00</t>
  </si>
  <si>
    <t>Gratificacion de fin de año</t>
  </si>
  <si>
    <t>8-2-1-0-0-1001-511-001-2000-0000-0000-00-00</t>
  </si>
  <si>
    <t>8-2-1-0-0-1001-511-001-2000-2100-0000-00-00</t>
  </si>
  <si>
    <t>8-2-1-0-0-1001-511-001-2000-2100-2111-00-00</t>
  </si>
  <si>
    <t>X</t>
  </si>
  <si>
    <t>8-2-1-0-0-1001-511-001-2000-2100-2112-00-00</t>
  </si>
  <si>
    <t>8-2-1-0-0-1001-511-001-2000-2100-2121-00-00</t>
  </si>
  <si>
    <t>8-2-1-0-0-1001-511-001-2000-2100-2141-00-00</t>
  </si>
  <si>
    <t>8-2-1-0-0-1001-511-001-2000-2100-2161-00-00</t>
  </si>
  <si>
    <t>8-2-1-0-0-1001-511-001-2000-2200-0000-00-00</t>
  </si>
  <si>
    <t>ALIMENTOS Y UTENSILIOS</t>
  </si>
  <si>
    <t>8-2-1-0-0-1001-511-001-2000-2200-2212-00-00</t>
  </si>
  <si>
    <t>8-2-1-0-0-1001-511-001-2000-2400-0000-00-00</t>
  </si>
  <si>
    <t>8-2-1-0-0-1001-511-001-2000-2400-2411-00-00</t>
  </si>
  <si>
    <t>8-2-1-0-0-1001-511-001-2000-2400-2421-00-00</t>
  </si>
  <si>
    <t>Materiales de construcción de concreto</t>
  </si>
  <si>
    <t>8-2-1-0-0-1001-511-001-2000-2400-2431-00-00</t>
  </si>
  <si>
    <t>8-2-1-0-0-1001-511-001-2000-2400-2451-00-00</t>
  </si>
  <si>
    <t>8-2-1-0-0-1001-511-001-2000-2400-2461-00-00</t>
  </si>
  <si>
    <t>8-2-1-0-0-1001-511-001-2000-2400-2471-00-00</t>
  </si>
  <si>
    <t>8-2-1-0-0-1001-511-001-2000-2400-2491-00-00</t>
  </si>
  <si>
    <t>8-2-1-0-0-1001-511-001-2000-2500-0000-00-00</t>
  </si>
  <si>
    <t>8-2-1-0-0-1001-511-001-2000-2500-2561-00-00</t>
  </si>
  <si>
    <t>8-2-1-0-0-1001-511-001-2000-2600-0000-00-00</t>
  </si>
  <si>
    <t>8-2-1-0-0-1001-511-001-2000-2600-2612-00-00</t>
  </si>
  <si>
    <t>8-2-1-0-0-1001-511-001-2000-2600-2613-00-00</t>
  </si>
  <si>
    <t>Combustibles, lubricantes y aditivos para maquinaria, equipo de producción y servicios administrativos</t>
  </si>
  <si>
    <t>8-2-1-0-0-1001-511-001-2000-2700-0000-00-00</t>
  </si>
  <si>
    <t>8-2-1-0-0-1001-511-001-2000-2700-2721-00-00</t>
  </si>
  <si>
    <t>8-2-1-0-0-1001-511-001-2000-2900-0000-00-00</t>
  </si>
  <si>
    <t>8-2-1-0-0-1001-511-001-2000-2900-2911-00-00</t>
  </si>
  <si>
    <t>8-2-1-0-0-1001-511-001-2000-2900-2941-00-00</t>
  </si>
  <si>
    <t>8-2-1-0-0-1001-511-001-2000-2900-2961-00-00</t>
  </si>
  <si>
    <t>8-2-1-0-0-1001-511-001-2000-2900-2981-00-00</t>
  </si>
  <si>
    <t>8-2-1-0-0-1001-511-001-3000-0000-0000-00-00</t>
  </si>
  <si>
    <t>8-2-1-0-0-1001-511-001-3000-3100-0000-00-00</t>
  </si>
  <si>
    <t>8-2-1-0-0-1001-511-001-3000-3100-3181-00-00</t>
  </si>
  <si>
    <t>8-2-1-0-0-1001-511-001-3000-3100-3192-00-00</t>
  </si>
  <si>
    <t>8-2-1-0-0-1001-511-001-3000-3200-0000-00-00</t>
  </si>
  <si>
    <t>8-2-1-0-0-1001-511-001-3000-3200-3231-00-00</t>
  </si>
  <si>
    <t>8-2-1-0-0-1001-511-001-3000-3200-3261-00-00</t>
  </si>
  <si>
    <t>8-2-1-0-0-1001-511-001-3000-3300-0000-00-00</t>
  </si>
  <si>
    <t>8-2-1-0-0-1001-511-001-3000-3300-3341-00-00</t>
  </si>
  <si>
    <t>8-2-1-0-0-1001-511-001-3000-3300-3361-00-00</t>
  </si>
  <si>
    <t>8-2-1-0-0-1001-511-001-3000-3400-0000-00-00</t>
  </si>
  <si>
    <t>8-2-1-0-0-1001-511-001-3000-3400-3471-00-00</t>
  </si>
  <si>
    <t>8-2-1-0-0-1001-511-001-3000-3500-0000-00-00</t>
  </si>
  <si>
    <t>8-2-1-0-0-1001-511-001-3000-3500-3531-00-00</t>
  </si>
  <si>
    <t>8-2-1-0-0-1001-511-001-3000-3500-3551-00-00</t>
  </si>
  <si>
    <t>8-2-1-0-0-1001-511-001-3000-3500-3571-00-00</t>
  </si>
  <si>
    <t>8-2-1-0-0-1001-511-001-3000-3500-3591-00-00</t>
  </si>
  <si>
    <t>8-2-1-0-0-1001-511-001-3000-3700-0000-00-00</t>
  </si>
  <si>
    <t>8-2-1-0-0-1001-511-001-3000-3700-3721-00-00</t>
  </si>
  <si>
    <t>8-2-1-0-0-1001-511-001-3000-3700-3751-00-00</t>
  </si>
  <si>
    <t>8-2-1-0-0-1001-511-001-3000-3700-3791-00-00</t>
  </si>
  <si>
    <t>8-2-1-0-0-1001-511-001-5000-0000-0000-00-00</t>
  </si>
  <si>
    <t>8-2-1-0-0-1001-511-001-5000-5100-0000-00-00</t>
  </si>
  <si>
    <t>8-2-1-0-0-1001-511-001-5000-5100-5151-00-00</t>
  </si>
  <si>
    <t>8-2-1-0-0-1001-511-001-5000-5100-5191-00-00</t>
  </si>
  <si>
    <t>8-2-1-0-0-1001-511-001-5000-5600-0000-00-00</t>
  </si>
  <si>
    <t>8-2-1-0-0-1001-511-001-5000-5600-5651-00-00</t>
  </si>
  <si>
    <t>8-2-1-0-0-1001-511-001-5000-5600-5671-00-00</t>
  </si>
  <si>
    <t>8-2-1-0-0-1001-511-001-5000-5600-5691-00-01</t>
  </si>
  <si>
    <t>OTROS EQUIPOS</t>
  </si>
  <si>
    <t>vialidades inseguras</t>
  </si>
  <si>
    <t xml:space="preserve">poca maquinaria, vieja y en malas condiciones </t>
  </si>
  <si>
    <t>Vialidades deterioradas y con baches</t>
  </si>
  <si>
    <t>vialidades de terraceria deterioradas</t>
  </si>
  <si>
    <t>vialidades con proliferación de fauna nociva</t>
  </si>
  <si>
    <t>vialidades predispuestas a la propagación de enfermedades</t>
  </si>
  <si>
    <t xml:space="preserve">vialidades refugio de jóvenes ociosos </t>
  </si>
  <si>
    <t>vialidades vandalizadas y grafiteadas</t>
  </si>
  <si>
    <t>vialidades con asaltos</t>
  </si>
  <si>
    <t>maquinaria con alto gasto de operación y mantenimiento</t>
  </si>
  <si>
    <t>maquinaria con alto tiempo muerto</t>
  </si>
  <si>
    <t>maquinaria poco eficiente</t>
  </si>
  <si>
    <t>vialidades poco transitadas por seguridad publica</t>
  </si>
  <si>
    <t>Vialidades poco vigiladas</t>
  </si>
  <si>
    <t>vialidades con viviendas vulnerables a la delincuencia</t>
  </si>
  <si>
    <t>deficit de vialidades pavimentadas y vialidades en malas condiciones</t>
  </si>
  <si>
    <t>vialidades con poca participacion de ciudadanos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</si>
</sst>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[$-80A]General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Wingdings"/>
      <charset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0"/>
      <color indexed="48"/>
      <name val="Arial"/>
      <family val="2"/>
    </font>
    <font>
      <sz val="12"/>
      <color rgb="FF000000"/>
      <name val="Calibri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8" fillId="0" borderId="0"/>
    <xf numFmtId="9" fontId="5" fillId="0" borderId="0" applyFont="0" applyFill="0" applyBorder="0" applyAlignment="0" applyProtection="0"/>
    <xf numFmtId="164" fontId="15" fillId="0" borderId="0" applyBorder="0" applyProtection="0"/>
    <xf numFmtId="0" fontId="1" fillId="0" borderId="0"/>
    <xf numFmtId="0" fontId="1" fillId="0" borderId="0"/>
    <xf numFmtId="43" fontId="8" fillId="0" borderId="0"/>
  </cellStyleXfs>
  <cellXfs count="140">
    <xf numFmtId="0" fontId="0" fillId="0" borderId="0" xfId="0"/>
    <xf numFmtId="0" fontId="0" fillId="0" borderId="0" xfId="0" applyAlignment="1">
      <alignment horizontal="justify" wrapText="1"/>
    </xf>
    <xf numFmtId="0" fontId="0" fillId="0" borderId="0" xfId="0"/>
    <xf numFmtId="0" fontId="4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1" fillId="0" borderId="9" xfId="0" applyFont="1" applyBorder="1" applyAlignment="1">
      <alignment horizontal="left" vertical="top"/>
    </xf>
    <xf numFmtId="0" fontId="12" fillId="0" borderId="10" xfId="0" applyFont="1" applyBorder="1"/>
    <xf numFmtId="0" fontId="0" fillId="0" borderId="9" xfId="0" applyBorder="1"/>
    <xf numFmtId="0" fontId="0" fillId="0" borderId="6" xfId="0" applyBorder="1"/>
    <xf numFmtId="0" fontId="11" fillId="0" borderId="9" xfId="0" applyFont="1" applyBorder="1"/>
    <xf numFmtId="0" fontId="11" fillId="0" borderId="0" xfId="0" applyFont="1" applyBorder="1"/>
    <xf numFmtId="0" fontId="0" fillId="0" borderId="13" xfId="0" applyBorder="1"/>
    <xf numFmtId="0" fontId="11" fillId="0" borderId="9" xfId="0" applyFont="1" applyBorder="1" applyAlignment="1">
      <alignment horizontal="center"/>
    </xf>
    <xf numFmtId="0" fontId="12" fillId="0" borderId="0" xfId="0" applyFont="1" applyBorder="1"/>
    <xf numFmtId="0" fontId="12" fillId="0" borderId="15" xfId="0" applyFont="1" applyBorder="1"/>
    <xf numFmtId="0" fontId="0" fillId="0" borderId="8" xfId="0" applyBorder="1" applyAlignment="1">
      <alignment horizontal="center"/>
    </xf>
    <xf numFmtId="0" fontId="0" fillId="0" borderId="7" xfId="0" applyBorder="1"/>
    <xf numFmtId="0" fontId="8" fillId="0" borderId="0" xfId="0" applyFont="1" applyBorder="1"/>
    <xf numFmtId="0" fontId="8" fillId="0" borderId="6" xfId="0" applyFont="1" applyBorder="1"/>
    <xf numFmtId="4" fontId="0" fillId="0" borderId="0" xfId="0" applyNumberFormat="1"/>
    <xf numFmtId="0" fontId="8" fillId="0" borderId="2" xfId="0" applyFont="1" applyBorder="1"/>
    <xf numFmtId="0" fontId="3" fillId="0" borderId="2" xfId="0" applyFont="1" applyBorder="1"/>
    <xf numFmtId="0" fontId="8" fillId="0" borderId="11" xfId="0" applyFont="1" applyBorder="1"/>
    <xf numFmtId="0" fontId="3" fillId="0" borderId="11" xfId="0" applyFont="1" applyBorder="1"/>
    <xf numFmtId="0" fontId="13" fillId="0" borderId="11" xfId="0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" xfId="0" applyFont="1" applyBorder="1"/>
    <xf numFmtId="0" fontId="0" fillId="0" borderId="0" xfId="0"/>
    <xf numFmtId="0" fontId="8" fillId="0" borderId="16" xfId="0" applyFont="1" applyBorder="1"/>
    <xf numFmtId="4" fontId="0" fillId="0" borderId="17" xfId="0" applyNumberFormat="1" applyFont="1" applyBorder="1" applyAlignment="1">
      <alignment horizontal="center"/>
    </xf>
    <xf numFmtId="0" fontId="0" fillId="4" borderId="17" xfId="0" applyFill="1" applyBorder="1"/>
    <xf numFmtId="0" fontId="0" fillId="2" borderId="17" xfId="0" applyFill="1" applyBorder="1"/>
    <xf numFmtId="0" fontId="0" fillId="0" borderId="17" xfId="0" applyBorder="1"/>
    <xf numFmtId="0" fontId="0" fillId="0" borderId="19" xfId="0" applyBorder="1"/>
    <xf numFmtId="4" fontId="0" fillId="0" borderId="20" xfId="0" applyNumberFormat="1" applyFont="1" applyBorder="1" applyAlignment="1">
      <alignment horizontal="center"/>
    </xf>
    <xf numFmtId="0" fontId="0" fillId="4" borderId="20" xfId="0" applyFill="1" applyBorder="1"/>
    <xf numFmtId="0" fontId="0" fillId="2" borderId="20" xfId="0" applyFill="1" applyBorder="1"/>
    <xf numFmtId="0" fontId="0" fillId="0" borderId="20" xfId="0" applyBorder="1"/>
    <xf numFmtId="0" fontId="0" fillId="0" borderId="19" xfId="0" applyBorder="1" applyAlignment="1">
      <alignment wrapText="1"/>
    </xf>
    <xf numFmtId="0" fontId="8" fillId="0" borderId="19" xfId="0" applyFont="1" applyBorder="1" applyAlignment="1">
      <alignment wrapText="1"/>
    </xf>
    <xf numFmtId="0" fontId="8" fillId="0" borderId="22" xfId="0" applyFont="1" applyBorder="1" applyAlignment="1">
      <alignment wrapText="1"/>
    </xf>
    <xf numFmtId="4" fontId="0" fillId="0" borderId="23" xfId="0" applyNumberFormat="1" applyFont="1" applyBorder="1" applyAlignment="1">
      <alignment horizontal="center"/>
    </xf>
    <xf numFmtId="0" fontId="0" fillId="0" borderId="23" xfId="0" applyBorder="1"/>
    <xf numFmtId="0" fontId="0" fillId="4" borderId="23" xfId="0" applyFill="1" applyBorder="1"/>
    <xf numFmtId="0" fontId="18" fillId="0" borderId="1" xfId="0" applyFont="1" applyBorder="1"/>
    <xf numFmtId="0" fontId="17" fillId="0" borderId="0" xfId="5" applyFont="1"/>
    <xf numFmtId="43" fontId="9" fillId="0" borderId="0" xfId="2" applyFont="1" applyFill="1" applyAlignment="1">
      <alignment horizontal="center"/>
    </xf>
    <xf numFmtId="43" fontId="19" fillId="0" borderId="0" xfId="3" applyFont="1"/>
    <xf numFmtId="0" fontId="17" fillId="0" borderId="0" xfId="5" applyFont="1" applyFill="1" applyAlignment="1">
      <alignment horizontal="center"/>
    </xf>
    <xf numFmtId="0" fontId="11" fillId="0" borderId="0" xfId="0" applyFont="1"/>
    <xf numFmtId="0" fontId="17" fillId="0" borderId="0" xfId="5" applyFont="1" applyFill="1"/>
    <xf numFmtId="43" fontId="19" fillId="5" borderId="0" xfId="3" applyFont="1" applyFill="1"/>
    <xf numFmtId="0" fontId="17" fillId="5" borderId="0" xfId="5" applyFont="1" applyFill="1"/>
    <xf numFmtId="0" fontId="7" fillId="0" borderId="0" xfId="5" applyFont="1"/>
    <xf numFmtId="0" fontId="7" fillId="6" borderId="0" xfId="5" applyFont="1" applyFill="1"/>
    <xf numFmtId="0" fontId="7" fillId="0" borderId="0" xfId="5" applyFont="1" applyFill="1"/>
    <xf numFmtId="0" fontId="7" fillId="7" borderId="0" xfId="5" applyFont="1" applyFill="1"/>
    <xf numFmtId="0" fontId="17" fillId="8" borderId="0" xfId="5" applyFont="1" applyFill="1"/>
    <xf numFmtId="43" fontId="0" fillId="0" borderId="0" xfId="0" applyNumberFormat="1"/>
    <xf numFmtId="0" fontId="16" fillId="0" borderId="0" xfId="5" applyFont="1"/>
    <xf numFmtId="0" fontId="21" fillId="0" borderId="0" xfId="5" applyFont="1" applyFill="1"/>
    <xf numFmtId="0" fontId="7" fillId="0" borderId="0" xfId="5" applyFill="1"/>
    <xf numFmtId="4" fontId="20" fillId="7" borderId="1" xfId="5" applyNumberFormat="1" applyFont="1" applyFill="1" applyBorder="1"/>
    <xf numFmtId="43" fontId="17" fillId="0" borderId="1" xfId="3" applyFont="1" applyBorder="1"/>
    <xf numFmtId="4" fontId="9" fillId="3" borderId="1" xfId="5" applyNumberFormat="1" applyFont="1" applyFill="1" applyBorder="1"/>
    <xf numFmtId="4" fontId="20" fillId="3" borderId="1" xfId="2" applyNumberFormat="1" applyFont="1" applyFill="1" applyBorder="1" applyAlignment="1"/>
    <xf numFmtId="4" fontId="9" fillId="0" borderId="1" xfId="5" applyNumberFormat="1" applyFont="1" applyFill="1" applyBorder="1"/>
    <xf numFmtId="43" fontId="9" fillId="0" borderId="1" xfId="3" applyFont="1" applyBorder="1"/>
    <xf numFmtId="4" fontId="17" fillId="0" borderId="1" xfId="2" applyNumberFormat="1" applyFont="1" applyFill="1" applyBorder="1" applyAlignment="1"/>
    <xf numFmtId="43" fontId="17" fillId="0" borderId="1" xfId="3" applyFont="1" applyFill="1" applyBorder="1"/>
    <xf numFmtId="4" fontId="9" fillId="0" borderId="1" xfId="2" applyNumberFormat="1" applyFont="1" applyFill="1" applyBorder="1" applyAlignment="1"/>
    <xf numFmtId="43" fontId="18" fillId="0" borderId="1" xfId="3" applyFont="1" applyBorder="1"/>
    <xf numFmtId="4" fontId="9" fillId="0" borderId="1" xfId="5" applyNumberFormat="1" applyFont="1" applyFill="1" applyBorder="1" applyAlignment="1">
      <alignment horizontal="justify"/>
    </xf>
    <xf numFmtId="4" fontId="16" fillId="0" borderId="1" xfId="2" applyNumberFormat="1" applyFont="1" applyFill="1" applyBorder="1" applyAlignment="1"/>
    <xf numFmtId="43" fontId="17" fillId="0" borderId="1" xfId="3" applyFont="1" applyFill="1" applyBorder="1" applyAlignment="1"/>
    <xf numFmtId="4" fontId="17" fillId="0" borderId="1" xfId="5" applyNumberFormat="1" applyFont="1" applyFill="1" applyBorder="1"/>
    <xf numFmtId="4" fontId="17" fillId="0" borderId="1" xfId="2" applyNumberFormat="1" applyFont="1" applyFill="1" applyBorder="1" applyAlignment="1">
      <alignment horizontal="justify"/>
    </xf>
    <xf numFmtId="43" fontId="9" fillId="0" borderId="1" xfId="3" applyFont="1" applyFill="1" applyBorder="1" applyAlignment="1"/>
    <xf numFmtId="0" fontId="9" fillId="0" borderId="1" xfId="10" applyFont="1" applyBorder="1"/>
    <xf numFmtId="4" fontId="9" fillId="0" borderId="1" xfId="2" applyNumberFormat="1" applyFont="1" applyFill="1" applyBorder="1" applyAlignment="1">
      <alignment horizontal="justify"/>
    </xf>
    <xf numFmtId="0" fontId="17" fillId="0" borderId="1" xfId="10" applyFont="1" applyBorder="1"/>
    <xf numFmtId="0" fontId="17" fillId="0" borderId="1" xfId="10" applyFont="1" applyFill="1" applyBorder="1"/>
    <xf numFmtId="0" fontId="17" fillId="0" borderId="1" xfId="10" applyFont="1" applyBorder="1" applyAlignment="1">
      <alignment horizontal="justify"/>
    </xf>
    <xf numFmtId="4" fontId="17" fillId="3" borderId="1" xfId="5" applyNumberFormat="1" applyFont="1" applyFill="1" applyBorder="1"/>
    <xf numFmtId="43" fontId="16" fillId="0" borderId="1" xfId="3" applyFont="1" applyBorder="1"/>
    <xf numFmtId="0" fontId="17" fillId="0" borderId="1" xfId="10" applyFont="1" applyFill="1" applyBorder="1" applyAlignment="1">
      <alignment horizontal="justify"/>
    </xf>
    <xf numFmtId="43" fontId="17" fillId="2" borderId="1" xfId="3" applyFont="1" applyFill="1" applyBorder="1" applyAlignment="1"/>
    <xf numFmtId="4" fontId="9" fillId="3" borderId="1" xfId="2" applyNumberFormat="1" applyFont="1" applyFill="1" applyBorder="1" applyAlignment="1"/>
    <xf numFmtId="0" fontId="9" fillId="0" borderId="1" xfId="5" applyFont="1" applyFill="1" applyBorder="1" applyAlignment="1">
      <alignment wrapText="1"/>
    </xf>
    <xf numFmtId="43" fontId="13" fillId="0" borderId="1" xfId="0" applyNumberFormat="1" applyFont="1" applyBorder="1"/>
    <xf numFmtId="0" fontId="19" fillId="0" borderId="1" xfId="10" applyFont="1" applyBorder="1"/>
    <xf numFmtId="0" fontId="2" fillId="0" borderId="0" xfId="0" applyFont="1" applyAlignment="1">
      <alignment horizontal="center"/>
    </xf>
    <xf numFmtId="4" fontId="8" fillId="0" borderId="23" xfId="0" applyNumberFormat="1" applyFont="1" applyBorder="1" applyAlignment="1">
      <alignment horizontal="center"/>
    </xf>
    <xf numFmtId="4" fontId="8" fillId="0" borderId="20" xfId="0" applyNumberFormat="1" applyFont="1" applyBorder="1" applyAlignment="1">
      <alignment horizontal="center"/>
    </xf>
    <xf numFmtId="0" fontId="8" fillId="0" borderId="23" xfId="0" applyFont="1" applyBorder="1" applyAlignment="1">
      <alignment horizontal="center" wrapText="1"/>
    </xf>
    <xf numFmtId="0" fontId="8" fillId="0" borderId="24" xfId="0" applyFont="1" applyBorder="1" applyAlignment="1">
      <alignment horizontal="center" wrapText="1"/>
    </xf>
    <xf numFmtId="0" fontId="8" fillId="0" borderId="20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2" fillId="0" borderId="1" xfId="0" applyFont="1" applyBorder="1" applyAlignment="1">
      <alignment horizontal="center" vertical="center" wrapText="1"/>
    </xf>
    <xf numFmtId="4" fontId="8" fillId="0" borderId="17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3" fillId="0" borderId="3" xfId="0" applyFont="1" applyBorder="1" applyAlignment="1">
      <alignment horizontal="justify" vertical="top"/>
    </xf>
    <xf numFmtId="0" fontId="13" fillId="0" borderId="4" xfId="0" applyFont="1" applyBorder="1" applyAlignment="1">
      <alignment horizontal="justify" vertical="top"/>
    </xf>
    <xf numFmtId="0" fontId="13" fillId="0" borderId="5" xfId="0" applyFont="1" applyBorder="1" applyAlignment="1">
      <alignment horizontal="justify" vertical="top"/>
    </xf>
    <xf numFmtId="0" fontId="13" fillId="0" borderId="13" xfId="0" applyFont="1" applyBorder="1" applyAlignment="1">
      <alignment horizontal="justify" vertical="top"/>
    </xf>
    <xf numFmtId="0" fontId="13" fillId="0" borderId="2" xfId="0" applyFont="1" applyBorder="1" applyAlignment="1">
      <alignment horizontal="justify" vertical="top"/>
    </xf>
    <xf numFmtId="0" fontId="13" fillId="0" borderId="7" xfId="0" applyFont="1" applyBorder="1" applyAlignment="1">
      <alignment horizontal="justify" vertical="top"/>
    </xf>
    <xf numFmtId="0" fontId="13" fillId="0" borderId="3" xfId="0" applyFont="1" applyBorder="1" applyAlignment="1">
      <alignment horizontal="justify" vertical="top" wrapText="1"/>
    </xf>
    <xf numFmtId="0" fontId="13" fillId="0" borderId="4" xfId="0" applyFont="1" applyBorder="1" applyAlignment="1">
      <alignment horizontal="justify" vertical="top" wrapText="1"/>
    </xf>
    <xf numFmtId="0" fontId="13" fillId="0" borderId="5" xfId="0" applyFont="1" applyBorder="1" applyAlignment="1">
      <alignment horizontal="justify" vertical="top" wrapText="1"/>
    </xf>
    <xf numFmtId="0" fontId="13" fillId="0" borderId="13" xfId="0" applyFont="1" applyBorder="1" applyAlignment="1">
      <alignment horizontal="justify" vertical="top" wrapText="1"/>
    </xf>
    <xf numFmtId="0" fontId="13" fillId="0" borderId="2" xfId="0" applyFont="1" applyBorder="1" applyAlignment="1">
      <alignment horizontal="justify" vertical="top" wrapText="1"/>
    </xf>
    <xf numFmtId="0" fontId="13" fillId="0" borderId="7" xfId="0" applyFont="1" applyBorder="1" applyAlignment="1">
      <alignment horizontal="justify" vertical="top" wrapText="1"/>
    </xf>
    <xf numFmtId="0" fontId="14" fillId="0" borderId="14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13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</cellXfs>
  <cellStyles count="12">
    <cellStyle name="Excel Built-in Normal" xfId="8"/>
    <cellStyle name="Millares 2" xfId="1"/>
    <cellStyle name="Millares 2 2" xfId="2"/>
    <cellStyle name="Millares 3" xfId="3"/>
    <cellStyle name="Moneda 2" xfId="4"/>
    <cellStyle name="Normal" xfId="0" builtinId="0"/>
    <cellStyle name="Normal 2" xfId="5"/>
    <cellStyle name="Normal 2 2" xfId="6"/>
    <cellStyle name="Normal 2 3" xfId="11"/>
    <cellStyle name="Normal 3" xfId="9"/>
    <cellStyle name="Normal 5" xfId="10"/>
    <cellStyle name="Porcentual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C10" sqref="C10"/>
    </sheetView>
  </sheetViews>
  <sheetFormatPr baseColWidth="10" defaultRowHeight="15" x14ac:dyDescent="0.25"/>
  <cols>
    <col min="1" max="1" width="19.5703125" customWidth="1"/>
    <col min="2" max="2" width="4.140625" customWidth="1"/>
    <col min="3" max="3" width="17" customWidth="1"/>
    <col min="4" max="4" width="4.140625" customWidth="1"/>
    <col min="5" max="5" width="15.5703125" customWidth="1"/>
    <col min="6" max="6" width="3.42578125" customWidth="1"/>
    <col min="7" max="7" width="19.85546875" customWidth="1"/>
    <col min="8" max="8" width="3.140625" customWidth="1"/>
    <col min="9" max="9" width="19.140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1"/>
      <c r="B3" s="1"/>
      <c r="C3" s="1"/>
      <c r="D3" s="1"/>
      <c r="E3" s="1"/>
      <c r="F3" s="1"/>
      <c r="G3" s="1"/>
      <c r="H3" s="1"/>
    </row>
    <row r="4" spans="1:9" x14ac:dyDescent="0.25">
      <c r="A4" s="1"/>
      <c r="B4" s="1"/>
      <c r="C4" s="1"/>
      <c r="D4" s="1"/>
      <c r="E4" s="1"/>
      <c r="F4" s="1"/>
      <c r="G4" s="1"/>
      <c r="H4" s="1"/>
    </row>
    <row r="5" spans="1:9" x14ac:dyDescent="0.25">
      <c r="A5" s="1"/>
      <c r="B5" s="1"/>
      <c r="C5" s="1"/>
      <c r="D5" s="1"/>
      <c r="E5" s="1"/>
      <c r="F5" s="1"/>
      <c r="G5" s="1"/>
      <c r="H5" s="1"/>
    </row>
    <row r="6" spans="1:9" x14ac:dyDescent="0.25">
      <c r="A6" s="1"/>
      <c r="B6" s="1"/>
      <c r="C6" s="1"/>
      <c r="D6" s="1"/>
      <c r="E6" s="1"/>
      <c r="F6" s="1"/>
      <c r="G6" s="1"/>
      <c r="H6" s="1"/>
    </row>
    <row r="7" spans="1:9" x14ac:dyDescent="0.25">
      <c r="A7" s="1"/>
      <c r="B7" s="1"/>
      <c r="C7" s="1"/>
      <c r="D7" s="1"/>
      <c r="E7" s="1"/>
      <c r="F7" s="1"/>
      <c r="G7" s="1"/>
      <c r="H7" s="1"/>
    </row>
    <row r="8" spans="1:9" x14ac:dyDescent="0.25">
      <c r="A8" s="99" t="s">
        <v>249</v>
      </c>
      <c r="B8" s="99"/>
      <c r="C8" s="99"/>
      <c r="D8" s="99"/>
      <c r="E8" s="99"/>
      <c r="F8" s="99"/>
      <c r="G8" s="99"/>
      <c r="H8" s="99"/>
      <c r="I8" s="99"/>
    </row>
    <row r="9" spans="1:9" x14ac:dyDescent="0.25">
      <c r="A9" s="35"/>
    </row>
    <row r="10" spans="1:9" ht="60" x14ac:dyDescent="0.25">
      <c r="A10" s="5" t="s">
        <v>1</v>
      </c>
      <c r="B10" s="1"/>
      <c r="C10" s="5" t="s">
        <v>0</v>
      </c>
      <c r="D10" s="1"/>
      <c r="E10" s="5" t="s">
        <v>250</v>
      </c>
      <c r="F10" s="1"/>
      <c r="G10" s="5" t="s">
        <v>234</v>
      </c>
      <c r="H10" s="1"/>
      <c r="I10" s="5" t="s">
        <v>235</v>
      </c>
    </row>
    <row r="11" spans="1:9" x14ac:dyDescent="0.25">
      <c r="A11" s="3" t="s">
        <v>4</v>
      </c>
      <c r="B11" s="1"/>
      <c r="C11" s="3" t="s">
        <v>4</v>
      </c>
      <c r="D11" s="1"/>
      <c r="E11" s="3" t="s">
        <v>4</v>
      </c>
      <c r="F11" s="1"/>
      <c r="G11" s="3" t="s">
        <v>4</v>
      </c>
      <c r="H11" s="1"/>
      <c r="I11" s="3" t="s">
        <v>4</v>
      </c>
    </row>
    <row r="12" spans="1:9" ht="45" x14ac:dyDescent="0.25">
      <c r="A12" s="5" t="s">
        <v>236</v>
      </c>
      <c r="B12" s="2"/>
      <c r="C12" s="5" t="s">
        <v>237</v>
      </c>
      <c r="D12" s="2"/>
      <c r="E12" s="5" t="s">
        <v>3</v>
      </c>
      <c r="F12" s="2"/>
      <c r="G12" s="5" t="s">
        <v>246</v>
      </c>
      <c r="H12" s="1"/>
      <c r="I12" s="5" t="s">
        <v>243</v>
      </c>
    </row>
    <row r="13" spans="1:9" x14ac:dyDescent="0.25">
      <c r="A13" s="3" t="s">
        <v>4</v>
      </c>
      <c r="B13" s="2"/>
      <c r="C13" s="3" t="s">
        <v>4</v>
      </c>
      <c r="D13" s="2"/>
      <c r="E13" s="3" t="s">
        <v>4</v>
      </c>
      <c r="F13" s="2"/>
      <c r="G13" s="3" t="s">
        <v>4</v>
      </c>
      <c r="H13" s="1"/>
      <c r="I13" s="3" t="s">
        <v>4</v>
      </c>
    </row>
    <row r="14" spans="1:9" ht="45" x14ac:dyDescent="0.25">
      <c r="A14" s="5" t="s">
        <v>5</v>
      </c>
      <c r="B14" s="2"/>
      <c r="C14" s="4" t="s">
        <v>2</v>
      </c>
      <c r="D14" s="2"/>
      <c r="E14" s="5" t="s">
        <v>6</v>
      </c>
      <c r="F14" s="2"/>
      <c r="G14" s="5" t="s">
        <v>240</v>
      </c>
      <c r="H14" s="1"/>
      <c r="I14" s="5" t="s">
        <v>244</v>
      </c>
    </row>
    <row r="15" spans="1:9" x14ac:dyDescent="0.25">
      <c r="A15" s="3" t="s">
        <v>4</v>
      </c>
      <c r="B15" s="2"/>
      <c r="C15" s="3" t="s">
        <v>4</v>
      </c>
      <c r="D15" s="2"/>
      <c r="E15" s="3" t="s">
        <v>4</v>
      </c>
      <c r="F15" s="2"/>
      <c r="G15" s="3" t="s">
        <v>4</v>
      </c>
      <c r="H15" s="1"/>
      <c r="I15" s="3" t="s">
        <v>4</v>
      </c>
    </row>
    <row r="16" spans="1:9" ht="45" x14ac:dyDescent="0.25">
      <c r="A16" s="5" t="s">
        <v>8</v>
      </c>
      <c r="B16" s="2"/>
      <c r="C16" s="5" t="s">
        <v>238</v>
      </c>
      <c r="D16" s="2"/>
      <c r="E16" s="4" t="s">
        <v>7</v>
      </c>
      <c r="F16" s="2"/>
      <c r="G16" s="5" t="s">
        <v>241</v>
      </c>
      <c r="H16" s="1"/>
      <c r="I16" s="5" t="s">
        <v>245</v>
      </c>
    </row>
    <row r="17" spans="1:9" x14ac:dyDescent="0.25">
      <c r="A17" s="3" t="s">
        <v>4</v>
      </c>
      <c r="B17" s="2"/>
      <c r="C17" s="3" t="s">
        <v>4</v>
      </c>
      <c r="D17" s="2"/>
      <c r="E17" s="2"/>
      <c r="F17" s="2"/>
      <c r="G17" s="3" t="s">
        <v>4</v>
      </c>
      <c r="H17" s="1"/>
      <c r="I17" s="1"/>
    </row>
    <row r="18" spans="1:9" ht="60" x14ac:dyDescent="0.25">
      <c r="A18" s="5" t="s">
        <v>247</v>
      </c>
      <c r="B18" s="2"/>
      <c r="C18" s="5" t="s">
        <v>239</v>
      </c>
      <c r="D18" s="2"/>
      <c r="E18" s="2"/>
      <c r="F18" s="2"/>
      <c r="G18" s="5" t="s">
        <v>242</v>
      </c>
      <c r="H18" s="1"/>
      <c r="I18" s="1"/>
    </row>
    <row r="19" spans="1:9" x14ac:dyDescent="0.25">
      <c r="A19" s="3" t="s">
        <v>4</v>
      </c>
      <c r="B19" s="2"/>
      <c r="C19" s="2"/>
      <c r="D19" s="2"/>
      <c r="E19" s="2"/>
      <c r="F19" s="2"/>
      <c r="G19" s="2"/>
      <c r="H19" s="1"/>
      <c r="I19" s="1"/>
    </row>
    <row r="20" spans="1:9" ht="60" x14ac:dyDescent="0.25">
      <c r="A20" s="5" t="s">
        <v>248</v>
      </c>
      <c r="B20" s="1"/>
      <c r="C20" s="4"/>
      <c r="D20" s="1"/>
      <c r="E20" s="1"/>
      <c r="F20" s="1"/>
      <c r="G20" s="1"/>
      <c r="H20" s="1"/>
      <c r="I20" s="1"/>
    </row>
    <row r="21" spans="1:9" x14ac:dyDescent="0.2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25">
      <c r="C22" s="4"/>
    </row>
    <row r="24" spans="1:9" x14ac:dyDescent="0.25">
      <c r="C24" s="5"/>
    </row>
  </sheetData>
  <mergeCells count="1">
    <mergeCell ref="A8:I8"/>
  </mergeCell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8"/>
  <sheetViews>
    <sheetView tabSelected="1" workbookViewId="0">
      <selection activeCell="A3" sqref="A3:T3"/>
    </sheetView>
  </sheetViews>
  <sheetFormatPr baseColWidth="10" defaultRowHeight="15" x14ac:dyDescent="0.25"/>
  <cols>
    <col min="1" max="1" width="33" customWidth="1"/>
    <col min="2" max="2" width="15" customWidth="1"/>
    <col min="3" max="3" width="12.28515625" customWidth="1"/>
    <col min="4" max="4" width="7" customWidth="1"/>
    <col min="5" max="5" width="6.7109375" customWidth="1"/>
    <col min="6" max="6" width="7.140625" customWidth="1"/>
    <col min="7" max="7" width="6.5703125" customWidth="1"/>
    <col min="8" max="8" width="7" customWidth="1"/>
    <col min="9" max="9" width="6.28515625" customWidth="1"/>
    <col min="10" max="10" width="6.7109375" customWidth="1"/>
    <col min="11" max="12" width="6.140625" customWidth="1"/>
    <col min="13" max="13" width="6.85546875" customWidth="1"/>
    <col min="14" max="14" width="6.7109375" customWidth="1"/>
    <col min="15" max="15" width="7" customWidth="1"/>
    <col min="16" max="16" width="8.28515625" customWidth="1"/>
    <col min="17" max="17" width="7.42578125" customWidth="1"/>
    <col min="18" max="18" width="6.42578125" customWidth="1"/>
    <col min="19" max="19" width="7.28515625" customWidth="1"/>
    <col min="20" max="20" width="8" customWidth="1"/>
  </cols>
  <sheetData>
    <row r="1" spans="1:22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8" x14ac:dyDescent="0.25">
      <c r="A2" s="115" t="s">
        <v>9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7"/>
      <c r="U2" s="6"/>
      <c r="V2" s="6"/>
    </row>
    <row r="3" spans="1:22" ht="18" x14ac:dyDescent="0.25">
      <c r="A3" s="118" t="s">
        <v>82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20"/>
      <c r="U3" s="6"/>
      <c r="V3" s="6"/>
    </row>
    <row r="4" spans="1:22" x14ac:dyDescent="0.25">
      <c r="A4" s="9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1"/>
      <c r="U4" s="6"/>
      <c r="V4" s="6"/>
    </row>
    <row r="5" spans="1:22" ht="15.75" customHeight="1" x14ac:dyDescent="0.25">
      <c r="A5" s="12" t="s">
        <v>11</v>
      </c>
      <c r="B5" s="27" t="s">
        <v>12</v>
      </c>
      <c r="C5" s="2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136" t="s">
        <v>83</v>
      </c>
      <c r="R5" s="137"/>
      <c r="S5" s="137"/>
      <c r="T5" s="138"/>
      <c r="U5" s="6"/>
      <c r="V5" s="6"/>
    </row>
    <row r="6" spans="1:22" ht="15.75" x14ac:dyDescent="0.25">
      <c r="A6" s="12" t="s">
        <v>13</v>
      </c>
      <c r="B6" s="29" t="s">
        <v>12</v>
      </c>
      <c r="C6" s="3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8"/>
      <c r="R6" s="8"/>
      <c r="S6" s="8"/>
      <c r="T6" s="8"/>
      <c r="U6" s="6"/>
      <c r="V6" s="6"/>
    </row>
    <row r="7" spans="1:22" ht="15.75" x14ac:dyDescent="0.25">
      <c r="A7" s="12" t="s">
        <v>14</v>
      </c>
      <c r="B7" s="31" t="s">
        <v>15</v>
      </c>
      <c r="C7" s="3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39">
        <f>SUM(P14:Q41)</f>
        <v>3557500</v>
      </c>
      <c r="R7" s="137"/>
      <c r="S7" s="137"/>
      <c r="T7" s="138"/>
      <c r="U7" s="6"/>
      <c r="V7" s="6"/>
    </row>
    <row r="8" spans="1:22" ht="15.75" x14ac:dyDescent="0.25">
      <c r="A8" s="12" t="s">
        <v>16</v>
      </c>
      <c r="B8" s="31" t="s">
        <v>53</v>
      </c>
      <c r="C8" s="3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1"/>
      <c r="U8" s="6"/>
      <c r="V8" s="6"/>
    </row>
    <row r="9" spans="1:22" x14ac:dyDescent="0.25">
      <c r="A9" s="13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11"/>
      <c r="U9" s="6"/>
      <c r="V9" s="6"/>
    </row>
    <row r="10" spans="1:22" x14ac:dyDescent="0.25">
      <c r="A10" s="121" t="s">
        <v>63</v>
      </c>
      <c r="B10" s="122"/>
      <c r="C10" s="122"/>
      <c r="D10" s="123"/>
      <c r="E10" s="127" t="s">
        <v>80</v>
      </c>
      <c r="F10" s="128"/>
      <c r="G10" s="128"/>
      <c r="H10" s="128"/>
      <c r="I10" s="128"/>
      <c r="J10" s="128"/>
      <c r="K10" s="128"/>
      <c r="L10" s="128"/>
      <c r="M10" s="128"/>
      <c r="N10" s="129"/>
      <c r="O10" s="133" t="s">
        <v>81</v>
      </c>
      <c r="P10" s="134"/>
      <c r="Q10" s="134"/>
      <c r="R10" s="134"/>
      <c r="S10" s="134"/>
      <c r="T10" s="134"/>
      <c r="U10" s="6"/>
      <c r="V10" s="26"/>
    </row>
    <row r="11" spans="1:22" ht="34.5" customHeight="1" x14ac:dyDescent="0.25">
      <c r="A11" s="124"/>
      <c r="B11" s="125"/>
      <c r="C11" s="125"/>
      <c r="D11" s="126"/>
      <c r="E11" s="130"/>
      <c r="F11" s="131"/>
      <c r="G11" s="131"/>
      <c r="H11" s="131"/>
      <c r="I11" s="131"/>
      <c r="J11" s="131"/>
      <c r="K11" s="131"/>
      <c r="L11" s="131"/>
      <c r="M11" s="131"/>
      <c r="N11" s="132"/>
      <c r="O11" s="135"/>
      <c r="P11" s="135"/>
      <c r="Q11" s="135"/>
      <c r="R11" s="135"/>
      <c r="S11" s="135"/>
      <c r="T11" s="135"/>
      <c r="U11" s="6"/>
      <c r="V11" s="6"/>
    </row>
    <row r="12" spans="1:22" x14ac:dyDescent="0.25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1"/>
      <c r="U12" s="6"/>
      <c r="V12" s="6"/>
    </row>
    <row r="13" spans="1:22" ht="22.5" x14ac:dyDescent="0.25">
      <c r="A13" s="32" t="s">
        <v>17</v>
      </c>
      <c r="B13" s="32" t="s">
        <v>18</v>
      </c>
      <c r="C13" s="32" t="s">
        <v>19</v>
      </c>
      <c r="D13" s="32" t="s">
        <v>20</v>
      </c>
      <c r="E13" s="32" t="s">
        <v>21</v>
      </c>
      <c r="F13" s="32" t="s">
        <v>22</v>
      </c>
      <c r="G13" s="32" t="s">
        <v>23</v>
      </c>
      <c r="H13" s="32" t="s">
        <v>24</v>
      </c>
      <c r="I13" s="32" t="s">
        <v>25</v>
      </c>
      <c r="J13" s="32" t="s">
        <v>26</v>
      </c>
      <c r="K13" s="32" t="s">
        <v>27</v>
      </c>
      <c r="L13" s="32" t="s">
        <v>28</v>
      </c>
      <c r="M13" s="32" t="s">
        <v>29</v>
      </c>
      <c r="N13" s="32" t="s">
        <v>30</v>
      </c>
      <c r="O13" s="32" t="s">
        <v>31</v>
      </c>
      <c r="P13" s="108" t="s">
        <v>32</v>
      </c>
      <c r="Q13" s="108"/>
      <c r="R13" s="108" t="s">
        <v>33</v>
      </c>
      <c r="S13" s="108"/>
      <c r="T13" s="108"/>
      <c r="U13" s="6"/>
      <c r="V13" s="6"/>
    </row>
    <row r="14" spans="1:22" x14ac:dyDescent="0.25">
      <c r="A14" s="36" t="s">
        <v>34</v>
      </c>
      <c r="B14" s="37">
        <v>100</v>
      </c>
      <c r="C14" s="37">
        <v>500</v>
      </c>
      <c r="D14" s="38"/>
      <c r="E14" s="38"/>
      <c r="F14" s="38"/>
      <c r="G14" s="39"/>
      <c r="H14" s="40"/>
      <c r="I14" s="40"/>
      <c r="J14" s="40"/>
      <c r="K14" s="40"/>
      <c r="L14" s="40"/>
      <c r="M14" s="40"/>
      <c r="N14" s="40"/>
      <c r="O14" s="40"/>
      <c r="P14" s="109">
        <f>B14*C14</f>
        <v>50000</v>
      </c>
      <c r="Q14" s="109"/>
      <c r="R14" s="110" t="s">
        <v>35</v>
      </c>
      <c r="S14" s="110"/>
      <c r="T14" s="111"/>
      <c r="U14" s="6"/>
      <c r="V14" s="6"/>
    </row>
    <row r="15" spans="1:22" x14ac:dyDescent="0.25">
      <c r="A15" s="41" t="s">
        <v>65</v>
      </c>
      <c r="B15" s="42">
        <v>100</v>
      </c>
      <c r="C15" s="42">
        <v>300</v>
      </c>
      <c r="D15" s="43"/>
      <c r="E15" s="43"/>
      <c r="F15" s="43"/>
      <c r="G15" s="44"/>
      <c r="H15" s="45"/>
      <c r="I15" s="45"/>
      <c r="J15" s="45"/>
      <c r="K15" s="45"/>
      <c r="L15" s="45"/>
      <c r="M15" s="45"/>
      <c r="N15" s="45"/>
      <c r="O15" s="45"/>
      <c r="P15" s="101">
        <f t="shared" ref="P15:P31" si="0">B15*C15</f>
        <v>30000</v>
      </c>
      <c r="Q15" s="101"/>
      <c r="R15" s="106" t="s">
        <v>36</v>
      </c>
      <c r="S15" s="106"/>
      <c r="T15" s="107"/>
      <c r="U15" s="6"/>
      <c r="V15" s="6"/>
    </row>
    <row r="16" spans="1:22" x14ac:dyDescent="0.25">
      <c r="A16" s="46" t="s">
        <v>64</v>
      </c>
      <c r="B16" s="42">
        <v>50</v>
      </c>
      <c r="C16" s="42">
        <v>10000</v>
      </c>
      <c r="D16" s="44"/>
      <c r="E16" s="43"/>
      <c r="F16" s="43"/>
      <c r="G16" s="43"/>
      <c r="H16" s="45"/>
      <c r="I16" s="45"/>
      <c r="J16" s="45"/>
      <c r="K16" s="45"/>
      <c r="L16" s="45"/>
      <c r="M16" s="45"/>
      <c r="N16" s="45"/>
      <c r="O16" s="45"/>
      <c r="P16" s="101">
        <f t="shared" si="0"/>
        <v>500000</v>
      </c>
      <c r="Q16" s="101"/>
      <c r="R16" s="106" t="s">
        <v>35</v>
      </c>
      <c r="S16" s="106"/>
      <c r="T16" s="107"/>
      <c r="U16" s="6"/>
      <c r="V16" s="6"/>
    </row>
    <row r="17" spans="1:20" x14ac:dyDescent="0.25">
      <c r="A17" s="46" t="s">
        <v>84</v>
      </c>
      <c r="B17" s="42">
        <v>50</v>
      </c>
      <c r="C17" s="42">
        <v>7000</v>
      </c>
      <c r="D17" s="44"/>
      <c r="E17" s="43"/>
      <c r="F17" s="43"/>
      <c r="G17" s="43"/>
      <c r="H17" s="45"/>
      <c r="I17" s="45"/>
      <c r="J17" s="45"/>
      <c r="K17" s="45"/>
      <c r="L17" s="45"/>
      <c r="M17" s="45"/>
      <c r="N17" s="45"/>
      <c r="O17" s="45"/>
      <c r="P17" s="101">
        <f t="shared" si="0"/>
        <v>350000</v>
      </c>
      <c r="Q17" s="101"/>
      <c r="R17" s="106" t="s">
        <v>127</v>
      </c>
      <c r="S17" s="106"/>
      <c r="T17" s="107"/>
    </row>
    <row r="18" spans="1:20" s="6" customFormat="1" ht="30" x14ac:dyDescent="0.25">
      <c r="A18" s="46" t="s">
        <v>66</v>
      </c>
      <c r="B18" s="42">
        <v>50</v>
      </c>
      <c r="C18" s="42">
        <v>5000</v>
      </c>
      <c r="D18" s="44"/>
      <c r="E18" s="43"/>
      <c r="F18" s="43"/>
      <c r="G18" s="43"/>
      <c r="H18" s="45"/>
      <c r="I18" s="45"/>
      <c r="J18" s="45"/>
      <c r="K18" s="45"/>
      <c r="L18" s="45"/>
      <c r="M18" s="45"/>
      <c r="N18" s="45"/>
      <c r="O18" s="45"/>
      <c r="P18" s="101">
        <f t="shared" ref="P18" si="1">B18*C18</f>
        <v>250000</v>
      </c>
      <c r="Q18" s="101"/>
      <c r="R18" s="106" t="s">
        <v>128</v>
      </c>
      <c r="S18" s="106"/>
      <c r="T18" s="107"/>
    </row>
    <row r="19" spans="1:20" x14ac:dyDescent="0.25">
      <c r="A19" s="46" t="s">
        <v>67</v>
      </c>
      <c r="B19" s="42">
        <v>50</v>
      </c>
      <c r="C19" s="42">
        <v>2500</v>
      </c>
      <c r="D19" s="44"/>
      <c r="E19" s="43"/>
      <c r="F19" s="43"/>
      <c r="G19" s="43"/>
      <c r="H19" s="45"/>
      <c r="I19" s="45"/>
      <c r="J19" s="45"/>
      <c r="K19" s="45"/>
      <c r="L19" s="45"/>
      <c r="M19" s="45"/>
      <c r="N19" s="45"/>
      <c r="O19" s="45"/>
      <c r="P19" s="101">
        <f t="shared" si="0"/>
        <v>125000</v>
      </c>
      <c r="Q19" s="101"/>
      <c r="R19" s="106" t="s">
        <v>128</v>
      </c>
      <c r="S19" s="106"/>
      <c r="T19" s="107"/>
    </row>
    <row r="20" spans="1:20" ht="26.25" x14ac:dyDescent="0.25">
      <c r="A20" s="47" t="s">
        <v>68</v>
      </c>
      <c r="B20" s="42">
        <v>50</v>
      </c>
      <c r="C20" s="42">
        <v>1000</v>
      </c>
      <c r="D20" s="44"/>
      <c r="E20" s="44"/>
      <c r="F20" s="43"/>
      <c r="G20" s="43"/>
      <c r="H20" s="45"/>
      <c r="I20" s="45"/>
      <c r="J20" s="45"/>
      <c r="K20" s="45"/>
      <c r="L20" s="45"/>
      <c r="M20" s="45"/>
      <c r="N20" s="45"/>
      <c r="O20" s="45"/>
      <c r="P20" s="101">
        <f t="shared" si="0"/>
        <v>50000</v>
      </c>
      <c r="Q20" s="101"/>
      <c r="R20" s="106" t="s">
        <v>35</v>
      </c>
      <c r="S20" s="106"/>
      <c r="T20" s="107"/>
    </row>
    <row r="21" spans="1:20" ht="26.25" x14ac:dyDescent="0.25">
      <c r="A21" s="47" t="s">
        <v>69</v>
      </c>
      <c r="B21" s="42">
        <v>50</v>
      </c>
      <c r="C21" s="42">
        <v>2500</v>
      </c>
      <c r="D21" s="44"/>
      <c r="E21" s="44"/>
      <c r="F21" s="43"/>
      <c r="G21" s="43"/>
      <c r="H21" s="45"/>
      <c r="I21" s="45"/>
      <c r="J21" s="45"/>
      <c r="K21" s="45"/>
      <c r="L21" s="45"/>
      <c r="M21" s="45"/>
      <c r="N21" s="45"/>
      <c r="O21" s="45"/>
      <c r="P21" s="101">
        <f t="shared" si="0"/>
        <v>125000</v>
      </c>
      <c r="Q21" s="101"/>
      <c r="R21" s="106" t="s">
        <v>35</v>
      </c>
      <c r="S21" s="106"/>
      <c r="T21" s="107"/>
    </row>
    <row r="22" spans="1:20" ht="26.25" x14ac:dyDescent="0.25">
      <c r="A22" s="47" t="s">
        <v>70</v>
      </c>
      <c r="B22" s="42">
        <v>50</v>
      </c>
      <c r="C22" s="42">
        <v>2500</v>
      </c>
      <c r="D22" s="44"/>
      <c r="E22" s="44"/>
      <c r="F22" s="43"/>
      <c r="G22" s="43"/>
      <c r="H22" s="45"/>
      <c r="I22" s="45"/>
      <c r="J22" s="45"/>
      <c r="K22" s="45"/>
      <c r="L22" s="45"/>
      <c r="M22" s="45"/>
      <c r="N22" s="45"/>
      <c r="O22" s="45"/>
      <c r="P22" s="101">
        <f t="shared" si="0"/>
        <v>125000</v>
      </c>
      <c r="Q22" s="101"/>
      <c r="R22" s="106" t="s">
        <v>35</v>
      </c>
      <c r="S22" s="106"/>
      <c r="T22" s="107"/>
    </row>
    <row r="23" spans="1:20" s="6" customFormat="1" x14ac:dyDescent="0.25">
      <c r="A23" s="47" t="s">
        <v>71</v>
      </c>
      <c r="B23" s="42">
        <v>50</v>
      </c>
      <c r="C23" s="42">
        <v>2500</v>
      </c>
      <c r="D23" s="44"/>
      <c r="E23" s="44"/>
      <c r="F23" s="43"/>
      <c r="G23" s="43"/>
      <c r="H23" s="43"/>
      <c r="I23" s="45"/>
      <c r="J23" s="45"/>
      <c r="K23" s="45"/>
      <c r="L23" s="45"/>
      <c r="M23" s="45"/>
      <c r="N23" s="45"/>
      <c r="O23" s="45"/>
      <c r="P23" s="101">
        <f t="shared" si="0"/>
        <v>125000</v>
      </c>
      <c r="Q23" s="101"/>
      <c r="R23" s="106" t="s">
        <v>35</v>
      </c>
      <c r="S23" s="106"/>
      <c r="T23" s="107"/>
    </row>
    <row r="24" spans="1:20" s="6" customFormat="1" ht="26.25" x14ac:dyDescent="0.25">
      <c r="A24" s="47" t="s">
        <v>72</v>
      </c>
      <c r="B24" s="42">
        <v>10</v>
      </c>
      <c r="C24" s="42">
        <v>1500</v>
      </c>
      <c r="D24" s="44"/>
      <c r="E24" s="44"/>
      <c r="F24" s="43"/>
      <c r="G24" s="43"/>
      <c r="H24" s="43"/>
      <c r="I24" s="45"/>
      <c r="J24" s="45"/>
      <c r="K24" s="45"/>
      <c r="L24" s="45"/>
      <c r="M24" s="45"/>
      <c r="N24" s="45"/>
      <c r="O24" s="45"/>
      <c r="P24" s="101">
        <f t="shared" si="0"/>
        <v>15000</v>
      </c>
      <c r="Q24" s="101"/>
      <c r="R24" s="106" t="s">
        <v>35</v>
      </c>
      <c r="S24" s="106"/>
      <c r="T24" s="107"/>
    </row>
    <row r="25" spans="1:20" s="6" customFormat="1" ht="26.25" x14ac:dyDescent="0.25">
      <c r="A25" s="47" t="s">
        <v>73</v>
      </c>
      <c r="B25" s="42">
        <v>30</v>
      </c>
      <c r="C25" s="42">
        <v>3500</v>
      </c>
      <c r="D25" s="44"/>
      <c r="E25" s="44"/>
      <c r="F25" s="43"/>
      <c r="G25" s="43"/>
      <c r="H25" s="43"/>
      <c r="I25" s="43"/>
      <c r="J25" s="45"/>
      <c r="K25" s="45"/>
      <c r="L25" s="45"/>
      <c r="M25" s="45"/>
      <c r="N25" s="45"/>
      <c r="O25" s="45"/>
      <c r="P25" s="101">
        <f t="shared" si="0"/>
        <v>105000</v>
      </c>
      <c r="Q25" s="101"/>
      <c r="R25" s="106" t="s">
        <v>129</v>
      </c>
      <c r="S25" s="106"/>
      <c r="T25" s="107"/>
    </row>
    <row r="26" spans="1:20" s="6" customFormat="1" x14ac:dyDescent="0.25">
      <c r="A26" s="47" t="s">
        <v>78</v>
      </c>
      <c r="B26" s="42">
        <v>20</v>
      </c>
      <c r="C26" s="42">
        <v>5000</v>
      </c>
      <c r="D26" s="45"/>
      <c r="E26" s="45"/>
      <c r="F26" s="45"/>
      <c r="G26" s="43"/>
      <c r="H26" s="43"/>
      <c r="I26" s="43"/>
      <c r="J26" s="43"/>
      <c r="K26" s="43"/>
      <c r="L26" s="43"/>
      <c r="M26" s="45"/>
      <c r="N26" s="45"/>
      <c r="O26" s="45"/>
      <c r="P26" s="101">
        <f t="shared" si="0"/>
        <v>100000</v>
      </c>
      <c r="Q26" s="101"/>
      <c r="R26" s="106" t="s">
        <v>36</v>
      </c>
      <c r="S26" s="106"/>
      <c r="T26" s="107"/>
    </row>
    <row r="27" spans="1:20" s="6" customFormat="1" ht="26.25" x14ac:dyDescent="0.25">
      <c r="A27" s="47" t="s">
        <v>74</v>
      </c>
      <c r="B27" s="42">
        <v>30</v>
      </c>
      <c r="C27" s="42">
        <v>1500</v>
      </c>
      <c r="D27" s="45"/>
      <c r="E27" s="45"/>
      <c r="F27" s="45"/>
      <c r="G27" s="43"/>
      <c r="H27" s="43"/>
      <c r="I27" s="43"/>
      <c r="J27" s="43"/>
      <c r="K27" s="43"/>
      <c r="L27" s="43"/>
      <c r="M27" s="45"/>
      <c r="N27" s="45"/>
      <c r="O27" s="45"/>
      <c r="P27" s="101">
        <f t="shared" si="0"/>
        <v>45000</v>
      </c>
      <c r="Q27" s="101"/>
      <c r="R27" s="106" t="s">
        <v>129</v>
      </c>
      <c r="S27" s="106"/>
      <c r="T27" s="107"/>
    </row>
    <row r="28" spans="1:20" s="6" customFormat="1" ht="26.25" x14ac:dyDescent="0.25">
      <c r="A28" s="47" t="s">
        <v>75</v>
      </c>
      <c r="B28" s="42">
        <v>20</v>
      </c>
      <c r="C28" s="42">
        <v>2500</v>
      </c>
      <c r="D28" s="45"/>
      <c r="E28" s="45"/>
      <c r="F28" s="45"/>
      <c r="G28" s="43"/>
      <c r="H28" s="43"/>
      <c r="I28" s="43"/>
      <c r="J28" s="43"/>
      <c r="K28" s="43"/>
      <c r="L28" s="43"/>
      <c r="M28" s="43"/>
      <c r="N28" s="43"/>
      <c r="O28" s="43"/>
      <c r="P28" s="101">
        <f t="shared" si="0"/>
        <v>50000</v>
      </c>
      <c r="Q28" s="101"/>
      <c r="R28" s="106" t="s">
        <v>129</v>
      </c>
      <c r="S28" s="106"/>
      <c r="T28" s="107"/>
    </row>
    <row r="29" spans="1:20" s="6" customFormat="1" ht="41.25" customHeight="1" x14ac:dyDescent="0.25">
      <c r="A29" s="47" t="s">
        <v>76</v>
      </c>
      <c r="B29" s="42">
        <v>50</v>
      </c>
      <c r="C29" s="42">
        <v>1500</v>
      </c>
      <c r="D29" s="45"/>
      <c r="E29" s="45"/>
      <c r="F29" s="45"/>
      <c r="G29" s="45"/>
      <c r="H29" s="43"/>
      <c r="I29" s="43"/>
      <c r="J29" s="43"/>
      <c r="K29" s="43"/>
      <c r="L29" s="43"/>
      <c r="M29" s="43"/>
      <c r="N29" s="43"/>
      <c r="O29" s="43"/>
      <c r="P29" s="101">
        <f t="shared" si="0"/>
        <v>75000</v>
      </c>
      <c r="Q29" s="101"/>
      <c r="R29" s="104" t="s">
        <v>130</v>
      </c>
      <c r="S29" s="104"/>
      <c r="T29" s="105"/>
    </row>
    <row r="30" spans="1:20" s="6" customFormat="1" ht="39" customHeight="1" x14ac:dyDescent="0.25">
      <c r="A30" s="47" t="s">
        <v>77</v>
      </c>
      <c r="B30" s="42">
        <v>50</v>
      </c>
      <c r="C30" s="42">
        <v>2500</v>
      </c>
      <c r="D30" s="45"/>
      <c r="E30" s="45"/>
      <c r="F30" s="45"/>
      <c r="G30" s="45"/>
      <c r="H30" s="43"/>
      <c r="I30" s="43"/>
      <c r="J30" s="43"/>
      <c r="K30" s="43"/>
      <c r="L30" s="43"/>
      <c r="M30" s="43"/>
      <c r="N30" s="43"/>
      <c r="O30" s="43"/>
      <c r="P30" s="101">
        <f t="shared" si="0"/>
        <v>125000</v>
      </c>
      <c r="Q30" s="101"/>
      <c r="R30" s="104" t="s">
        <v>130</v>
      </c>
      <c r="S30" s="104"/>
      <c r="T30" s="105"/>
    </row>
    <row r="31" spans="1:20" s="6" customFormat="1" x14ac:dyDescent="0.25">
      <c r="A31" s="47" t="s">
        <v>79</v>
      </c>
      <c r="B31" s="42">
        <v>50</v>
      </c>
      <c r="C31" s="42">
        <v>500</v>
      </c>
      <c r="D31" s="45"/>
      <c r="E31" s="45"/>
      <c r="F31" s="45"/>
      <c r="G31" s="45"/>
      <c r="H31" s="45"/>
      <c r="I31" s="45"/>
      <c r="J31" s="45"/>
      <c r="K31" s="45"/>
      <c r="L31" s="43"/>
      <c r="M31" s="43"/>
      <c r="N31" s="43"/>
      <c r="O31" s="43"/>
      <c r="P31" s="101">
        <f t="shared" si="0"/>
        <v>25000</v>
      </c>
      <c r="Q31" s="101"/>
      <c r="R31" s="104" t="s">
        <v>130</v>
      </c>
      <c r="S31" s="104"/>
      <c r="T31" s="105"/>
    </row>
    <row r="32" spans="1:20" s="35" customFormat="1" x14ac:dyDescent="0.25">
      <c r="A32" s="47" t="s">
        <v>131</v>
      </c>
      <c r="B32" s="42">
        <v>100</v>
      </c>
      <c r="C32" s="42">
        <v>500</v>
      </c>
      <c r="D32" s="45"/>
      <c r="E32" s="45"/>
      <c r="F32" s="45"/>
      <c r="G32" s="45"/>
      <c r="H32" s="45"/>
      <c r="I32" s="45"/>
      <c r="J32" s="45"/>
      <c r="K32" s="45"/>
      <c r="L32" s="43"/>
      <c r="M32" s="43"/>
      <c r="N32" s="43"/>
      <c r="O32" s="43"/>
      <c r="P32" s="101">
        <f t="shared" ref="P32:P36" si="2">B32*C32</f>
        <v>50000</v>
      </c>
      <c r="Q32" s="101"/>
      <c r="R32" s="104" t="s">
        <v>132</v>
      </c>
      <c r="S32" s="104"/>
      <c r="T32" s="105"/>
    </row>
    <row r="33" spans="1:22" s="35" customFormat="1" ht="26.25" x14ac:dyDescent="0.25">
      <c r="A33" s="47" t="s">
        <v>137</v>
      </c>
      <c r="B33" s="42">
        <v>3</v>
      </c>
      <c r="C33" s="42">
        <v>5000</v>
      </c>
      <c r="D33" s="45"/>
      <c r="E33" s="45"/>
      <c r="F33" s="45"/>
      <c r="G33" s="45"/>
      <c r="H33" s="45"/>
      <c r="I33" s="45"/>
      <c r="J33" s="45"/>
      <c r="K33" s="45"/>
      <c r="L33" s="43"/>
      <c r="M33" s="43"/>
      <c r="N33" s="43"/>
      <c r="O33" s="43"/>
      <c r="P33" s="101">
        <f t="shared" ref="P33" si="3">B33*C33</f>
        <v>15000</v>
      </c>
      <c r="Q33" s="101"/>
      <c r="R33" s="104" t="s">
        <v>132</v>
      </c>
      <c r="S33" s="104"/>
      <c r="T33" s="105"/>
    </row>
    <row r="34" spans="1:22" s="35" customFormat="1" x14ac:dyDescent="0.25">
      <c r="A34" s="47" t="s">
        <v>133</v>
      </c>
      <c r="B34" s="42">
        <v>100</v>
      </c>
      <c r="C34" s="42">
        <v>500</v>
      </c>
      <c r="D34" s="45"/>
      <c r="E34" s="45"/>
      <c r="F34" s="45"/>
      <c r="G34" s="45"/>
      <c r="H34" s="45"/>
      <c r="I34" s="45"/>
      <c r="J34" s="45"/>
      <c r="K34" s="45"/>
      <c r="L34" s="43"/>
      <c r="M34" s="43"/>
      <c r="N34" s="43"/>
      <c r="O34" s="43"/>
      <c r="P34" s="101">
        <f t="shared" si="2"/>
        <v>50000</v>
      </c>
      <c r="Q34" s="101"/>
      <c r="R34" s="104" t="s">
        <v>138</v>
      </c>
      <c r="S34" s="104"/>
      <c r="T34" s="105"/>
    </row>
    <row r="35" spans="1:22" s="35" customFormat="1" x14ac:dyDescent="0.25">
      <c r="A35" s="47" t="s">
        <v>135</v>
      </c>
      <c r="B35" s="42">
        <v>50</v>
      </c>
      <c r="C35" s="42">
        <v>350</v>
      </c>
      <c r="D35" s="45"/>
      <c r="E35" s="45"/>
      <c r="F35" s="45"/>
      <c r="G35" s="45"/>
      <c r="H35" s="45"/>
      <c r="I35" s="45"/>
      <c r="J35" s="45"/>
      <c r="K35" s="45"/>
      <c r="L35" s="43"/>
      <c r="M35" s="43"/>
      <c r="N35" s="43"/>
      <c r="O35" s="43"/>
      <c r="P35" s="101">
        <f t="shared" si="2"/>
        <v>17500</v>
      </c>
      <c r="Q35" s="101"/>
      <c r="R35" s="104" t="s">
        <v>132</v>
      </c>
      <c r="S35" s="104"/>
      <c r="T35" s="105"/>
    </row>
    <row r="36" spans="1:22" s="35" customFormat="1" ht="26.25" x14ac:dyDescent="0.25">
      <c r="A36" s="47" t="s">
        <v>134</v>
      </c>
      <c r="B36" s="42">
        <v>50</v>
      </c>
      <c r="C36" s="42">
        <v>500</v>
      </c>
      <c r="D36" s="45"/>
      <c r="E36" s="45"/>
      <c r="F36" s="45"/>
      <c r="G36" s="45"/>
      <c r="H36" s="45"/>
      <c r="I36" s="45"/>
      <c r="J36" s="45"/>
      <c r="K36" s="45"/>
      <c r="L36" s="43"/>
      <c r="M36" s="43"/>
      <c r="N36" s="43"/>
      <c r="O36" s="43"/>
      <c r="P36" s="101">
        <f t="shared" si="2"/>
        <v>25000</v>
      </c>
      <c r="Q36" s="101"/>
      <c r="R36" s="104" t="s">
        <v>132</v>
      </c>
      <c r="S36" s="104"/>
      <c r="T36" s="105"/>
    </row>
    <row r="37" spans="1:22" s="35" customFormat="1" ht="15" customHeight="1" x14ac:dyDescent="0.25">
      <c r="A37" s="47" t="s">
        <v>136</v>
      </c>
      <c r="B37" s="42">
        <v>50</v>
      </c>
      <c r="C37" s="42">
        <v>500</v>
      </c>
      <c r="D37" s="45"/>
      <c r="E37" s="45"/>
      <c r="F37" s="45"/>
      <c r="G37" s="45"/>
      <c r="H37" s="45"/>
      <c r="I37" s="45"/>
      <c r="J37" s="45"/>
      <c r="K37" s="45"/>
      <c r="L37" s="43"/>
      <c r="M37" s="43"/>
      <c r="N37" s="43"/>
      <c r="O37" s="43"/>
      <c r="P37" s="101">
        <f t="shared" ref="P37" si="4">B37*C37</f>
        <v>25000</v>
      </c>
      <c r="Q37" s="101"/>
      <c r="R37" s="104" t="s">
        <v>132</v>
      </c>
      <c r="S37" s="104"/>
      <c r="T37" s="105"/>
    </row>
    <row r="38" spans="1:22" s="35" customFormat="1" ht="15" customHeight="1" x14ac:dyDescent="0.25">
      <c r="A38" s="47" t="s">
        <v>139</v>
      </c>
      <c r="B38" s="42">
        <v>70</v>
      </c>
      <c r="C38" s="42">
        <v>1500</v>
      </c>
      <c r="D38" s="45"/>
      <c r="E38" s="45"/>
      <c r="F38" s="45"/>
      <c r="G38" s="45"/>
      <c r="H38" s="45"/>
      <c r="I38" s="45"/>
      <c r="J38" s="45"/>
      <c r="K38" s="45"/>
      <c r="L38" s="43"/>
      <c r="M38" s="43"/>
      <c r="N38" s="43"/>
      <c r="O38" s="43"/>
      <c r="P38" s="101">
        <f t="shared" ref="P38" si="5">B38*C38</f>
        <v>105000</v>
      </c>
      <c r="Q38" s="101"/>
      <c r="R38" s="104" t="s">
        <v>140</v>
      </c>
      <c r="S38" s="104"/>
      <c r="T38" s="105"/>
    </row>
    <row r="39" spans="1:22" s="35" customFormat="1" ht="15" customHeight="1" x14ac:dyDescent="0.25">
      <c r="A39" s="47" t="s">
        <v>141</v>
      </c>
      <c r="B39" s="42">
        <v>400</v>
      </c>
      <c r="C39" s="42">
        <v>2500</v>
      </c>
      <c r="D39" s="45"/>
      <c r="E39" s="45"/>
      <c r="F39" s="45"/>
      <c r="G39" s="45"/>
      <c r="H39" s="45"/>
      <c r="I39" s="45"/>
      <c r="J39" s="45"/>
      <c r="K39" s="45"/>
      <c r="L39" s="43"/>
      <c r="M39" s="43"/>
      <c r="N39" s="43"/>
      <c r="O39" s="43"/>
      <c r="P39" s="101">
        <f t="shared" ref="P39" si="6">B39*C39</f>
        <v>1000000</v>
      </c>
      <c r="Q39" s="101"/>
      <c r="R39" s="104" t="s">
        <v>142</v>
      </c>
      <c r="S39" s="104"/>
      <c r="T39" s="105"/>
    </row>
    <row r="40" spans="1:22" s="35" customFormat="1" x14ac:dyDescent="0.25">
      <c r="A40" s="47"/>
      <c r="B40" s="42"/>
      <c r="C40" s="42"/>
      <c r="D40" s="45"/>
      <c r="E40" s="45"/>
      <c r="F40" s="45"/>
      <c r="G40" s="45"/>
      <c r="H40" s="45"/>
      <c r="I40" s="45"/>
      <c r="J40" s="45"/>
      <c r="K40" s="45"/>
      <c r="L40" s="43"/>
      <c r="M40" s="43"/>
      <c r="N40" s="43"/>
      <c r="O40" s="43"/>
      <c r="P40" s="101"/>
      <c r="Q40" s="101"/>
      <c r="R40" s="104"/>
      <c r="S40" s="104"/>
      <c r="T40" s="105"/>
    </row>
    <row r="41" spans="1:22" s="35" customFormat="1" x14ac:dyDescent="0.25">
      <c r="A41" s="48"/>
      <c r="B41" s="49"/>
      <c r="C41" s="49"/>
      <c r="D41" s="50"/>
      <c r="E41" s="50"/>
      <c r="F41" s="50"/>
      <c r="G41" s="50"/>
      <c r="H41" s="50"/>
      <c r="I41" s="50"/>
      <c r="J41" s="50"/>
      <c r="K41" s="50"/>
      <c r="L41" s="51"/>
      <c r="M41" s="51"/>
      <c r="N41" s="51"/>
      <c r="O41" s="51"/>
      <c r="P41" s="100"/>
      <c r="Q41" s="100"/>
      <c r="R41" s="102"/>
      <c r="S41" s="102"/>
      <c r="T41" s="103"/>
    </row>
    <row r="42" spans="1:22" x14ac:dyDescent="0.25">
      <c r="A42" s="14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15"/>
      <c r="U42" s="6"/>
      <c r="V42" s="6"/>
    </row>
    <row r="43" spans="1:22" x14ac:dyDescent="0.25">
      <c r="A43" s="14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15"/>
    </row>
    <row r="44" spans="1:22" x14ac:dyDescent="0.25">
      <c r="A44" s="14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15"/>
    </row>
    <row r="45" spans="1:22" ht="15.75" x14ac:dyDescent="0.25">
      <c r="A45" s="16" t="s">
        <v>37</v>
      </c>
      <c r="B45" s="7"/>
      <c r="C45" s="7"/>
      <c r="D45" s="17" t="s">
        <v>38</v>
      </c>
      <c r="E45" s="17"/>
      <c r="F45" s="7"/>
      <c r="G45" s="7"/>
      <c r="H45" s="7"/>
      <c r="I45" s="7"/>
      <c r="J45" s="7"/>
      <c r="K45" s="7"/>
      <c r="L45" s="7"/>
      <c r="M45" s="17" t="s">
        <v>39</v>
      </c>
      <c r="N45" s="7"/>
      <c r="O45" s="7"/>
      <c r="P45" s="7"/>
      <c r="Q45" s="7"/>
      <c r="R45" s="7"/>
      <c r="S45" s="7"/>
      <c r="T45" s="15"/>
    </row>
    <row r="46" spans="1:22" x14ac:dyDescent="0.25">
      <c r="A46" s="14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15"/>
    </row>
    <row r="47" spans="1:22" x14ac:dyDescent="0.25">
      <c r="A47" s="14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15"/>
    </row>
    <row r="48" spans="1:22" x14ac:dyDescent="0.25">
      <c r="A48" s="14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15"/>
    </row>
    <row r="49" spans="1:20" x14ac:dyDescent="0.25">
      <c r="A49" s="14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15"/>
    </row>
    <row r="50" spans="1:20" x14ac:dyDescent="0.25">
      <c r="A50" s="14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15"/>
    </row>
    <row r="51" spans="1:20" x14ac:dyDescent="0.25">
      <c r="A51" s="14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15"/>
    </row>
    <row r="52" spans="1:20" x14ac:dyDescent="0.25">
      <c r="A52" s="18"/>
      <c r="B52" s="7"/>
      <c r="C52" s="7"/>
      <c r="D52" s="8"/>
      <c r="E52" s="8"/>
      <c r="F52" s="8"/>
      <c r="G52" s="8"/>
      <c r="H52" s="8"/>
      <c r="I52" s="8"/>
      <c r="J52" s="8"/>
      <c r="K52" s="7"/>
      <c r="L52" s="7"/>
      <c r="M52" s="8"/>
      <c r="N52" s="8"/>
      <c r="O52" s="8"/>
      <c r="P52" s="8"/>
      <c r="Q52" s="8"/>
      <c r="R52" s="7"/>
      <c r="S52" s="7"/>
      <c r="T52" s="15"/>
    </row>
    <row r="53" spans="1:20" x14ac:dyDescent="0.25">
      <c r="A53" s="33" t="s">
        <v>40</v>
      </c>
      <c r="B53" s="24"/>
      <c r="C53" s="112" t="s">
        <v>41</v>
      </c>
      <c r="D53" s="112"/>
      <c r="E53" s="112"/>
      <c r="F53" s="112"/>
      <c r="G53" s="112"/>
      <c r="H53" s="112"/>
      <c r="I53" s="112"/>
      <c r="J53" s="112"/>
      <c r="K53" s="112"/>
      <c r="L53" s="24"/>
      <c r="M53" s="113" t="s">
        <v>42</v>
      </c>
      <c r="N53" s="113"/>
      <c r="O53" s="113"/>
      <c r="P53" s="113"/>
      <c r="Q53" s="113"/>
      <c r="R53" s="24"/>
      <c r="S53" s="24"/>
      <c r="T53" s="25"/>
    </row>
    <row r="54" spans="1:20" x14ac:dyDescent="0.25">
      <c r="A54" s="33" t="s">
        <v>43</v>
      </c>
      <c r="B54" s="24"/>
      <c r="C54" s="24"/>
      <c r="D54" s="112" t="s">
        <v>44</v>
      </c>
      <c r="E54" s="112"/>
      <c r="F54" s="112"/>
      <c r="G54" s="112"/>
      <c r="H54" s="112"/>
      <c r="I54" s="112"/>
      <c r="J54" s="112"/>
      <c r="K54" s="24"/>
      <c r="L54" s="24"/>
      <c r="M54" s="112" t="s">
        <v>45</v>
      </c>
      <c r="N54" s="112"/>
      <c r="O54" s="112"/>
      <c r="P54" s="112"/>
      <c r="Q54" s="114"/>
      <c r="R54" s="52" t="s">
        <v>46</v>
      </c>
      <c r="S54" s="34"/>
      <c r="T54" s="34"/>
    </row>
    <row r="55" spans="1:20" x14ac:dyDescent="0.25">
      <c r="A55" s="14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20"/>
      <c r="N55" s="7"/>
      <c r="O55" s="7"/>
      <c r="P55" s="7"/>
      <c r="Q55" s="7"/>
      <c r="R55" s="21" t="s">
        <v>47</v>
      </c>
      <c r="S55" s="21" t="s">
        <v>48</v>
      </c>
      <c r="T55" s="21" t="s">
        <v>49</v>
      </c>
    </row>
    <row r="56" spans="1:20" ht="15.75" x14ac:dyDescent="0.25">
      <c r="A56" s="19"/>
      <c r="B56" s="7"/>
      <c r="C56" s="7"/>
      <c r="D56" s="7"/>
      <c r="E56" s="20"/>
      <c r="F56" s="7"/>
      <c r="G56" s="7"/>
      <c r="H56" s="7"/>
      <c r="I56" s="7"/>
      <c r="J56" s="7"/>
      <c r="K56" s="7"/>
      <c r="L56" s="7"/>
      <c r="M56" s="20"/>
      <c r="N56" s="7"/>
      <c r="O56" s="7"/>
      <c r="P56" s="7"/>
      <c r="Q56" s="7"/>
      <c r="R56" s="22">
        <v>5</v>
      </c>
      <c r="S56" s="22">
        <v>9</v>
      </c>
      <c r="T56" s="22">
        <v>17</v>
      </c>
    </row>
    <row r="57" spans="1:20" x14ac:dyDescent="0.25">
      <c r="A57" s="1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23"/>
    </row>
    <row r="58" spans="1:20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</sheetData>
  <sheetProtection algorithmName="SHA-512" hashValue="QB9TJ0Tp0qs/fo51ijn2oC+173mN0EMHZVZ+Kgdv0nqOGyZ8BGSqS1KKnEpZORmVz0eR7RXX6WhdWCpvvUAmHw==" saltValue="Gyje9m6cui2LqGx+6hBdlA==" spinCount="100000" sheet="1" objects="1" scenarios="1"/>
  <mergeCells count="69">
    <mergeCell ref="C53:K53"/>
    <mergeCell ref="M53:Q53"/>
    <mergeCell ref="M54:Q54"/>
    <mergeCell ref="D54:J54"/>
    <mergeCell ref="A2:T2"/>
    <mergeCell ref="A3:T3"/>
    <mergeCell ref="A10:D11"/>
    <mergeCell ref="E10:N11"/>
    <mergeCell ref="O10:T11"/>
    <mergeCell ref="Q5:T5"/>
    <mergeCell ref="Q7:T7"/>
    <mergeCell ref="P23:Q23"/>
    <mergeCell ref="R23:T23"/>
    <mergeCell ref="P30:Q30"/>
    <mergeCell ref="R30:T30"/>
    <mergeCell ref="P24:Q24"/>
    <mergeCell ref="P25:Q25"/>
    <mergeCell ref="P26:Q26"/>
    <mergeCell ref="P27:Q27"/>
    <mergeCell ref="P28:Q28"/>
    <mergeCell ref="P29:Q29"/>
    <mergeCell ref="P20:Q20"/>
    <mergeCell ref="R20:T20"/>
    <mergeCell ref="P21:Q21"/>
    <mergeCell ref="R21:T21"/>
    <mergeCell ref="P22:Q22"/>
    <mergeCell ref="R22:T22"/>
    <mergeCell ref="P18:Q18"/>
    <mergeCell ref="R18:T18"/>
    <mergeCell ref="P19:Q19"/>
    <mergeCell ref="R19:T19"/>
    <mergeCell ref="P13:Q13"/>
    <mergeCell ref="R13:T13"/>
    <mergeCell ref="P14:Q14"/>
    <mergeCell ref="R14:T14"/>
    <mergeCell ref="P15:Q15"/>
    <mergeCell ref="R15:T15"/>
    <mergeCell ref="P16:Q16"/>
    <mergeCell ref="R16:T16"/>
    <mergeCell ref="P17:Q17"/>
    <mergeCell ref="R17:T17"/>
    <mergeCell ref="R29:T29"/>
    <mergeCell ref="R31:T31"/>
    <mergeCell ref="P38:Q38"/>
    <mergeCell ref="P39:Q39"/>
    <mergeCell ref="P40:Q40"/>
    <mergeCell ref="P31:Q31"/>
    <mergeCell ref="R32:T32"/>
    <mergeCell ref="R34:T34"/>
    <mergeCell ref="R35:T35"/>
    <mergeCell ref="R36:T36"/>
    <mergeCell ref="P32:Q32"/>
    <mergeCell ref="P34:Q34"/>
    <mergeCell ref="P35:Q35"/>
    <mergeCell ref="P36:Q36"/>
    <mergeCell ref="R24:T24"/>
    <mergeCell ref="R25:T25"/>
    <mergeCell ref="R26:T26"/>
    <mergeCell ref="R27:T27"/>
    <mergeCell ref="R28:T28"/>
    <mergeCell ref="P41:Q41"/>
    <mergeCell ref="P33:Q33"/>
    <mergeCell ref="P37:Q37"/>
    <mergeCell ref="R41:T41"/>
    <mergeCell ref="R33:T33"/>
    <mergeCell ref="R37:T37"/>
    <mergeCell ref="R38:T38"/>
    <mergeCell ref="R39:T39"/>
    <mergeCell ref="R40:T40"/>
  </mergeCells>
  <pageMargins left="0.7" right="0.7" top="0.75" bottom="0.75" header="0.3" footer="0.3"/>
  <pageSetup paperSize="5" scale="90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Views>
    <sheetView workbookViewId="0">
      <selection activeCell="I16" sqref="I16:J16"/>
    </sheetView>
  </sheetViews>
  <sheetFormatPr baseColWidth="10" defaultRowHeight="15" x14ac:dyDescent="0.25"/>
  <cols>
    <col min="1" max="1" width="3.28515625" style="35" customWidth="1"/>
    <col min="2" max="5" width="11.42578125" style="35" hidden="1" customWidth="1"/>
    <col min="6" max="6" width="48.140625" style="35" customWidth="1"/>
    <col min="7" max="7" width="50.7109375" style="35" customWidth="1"/>
    <col min="8" max="8" width="47.42578125" style="35" customWidth="1"/>
    <col min="9" max="9" width="11.42578125" style="35"/>
    <col min="10" max="10" width="12.85546875" style="35" bestFit="1" customWidth="1"/>
    <col min="11" max="256" width="11.42578125" style="35"/>
    <col min="257" max="257" width="3.28515625" style="35" customWidth="1"/>
    <col min="258" max="261" width="0" style="35" hidden="1" customWidth="1"/>
    <col min="262" max="262" width="48.140625" style="35" customWidth="1"/>
    <col min="263" max="263" width="48.7109375" style="35" customWidth="1"/>
    <col min="264" max="264" width="47.42578125" style="35" customWidth="1"/>
    <col min="265" max="265" width="11.42578125" style="35"/>
    <col min="266" max="266" width="12.85546875" style="35" bestFit="1" customWidth="1"/>
    <col min="267" max="512" width="11.42578125" style="35"/>
    <col min="513" max="513" width="3.28515625" style="35" customWidth="1"/>
    <col min="514" max="517" width="0" style="35" hidden="1" customWidth="1"/>
    <col min="518" max="518" width="48.140625" style="35" customWidth="1"/>
    <col min="519" max="519" width="48.7109375" style="35" customWidth="1"/>
    <col min="520" max="520" width="47.42578125" style="35" customWidth="1"/>
    <col min="521" max="521" width="11.42578125" style="35"/>
    <col min="522" max="522" width="12.85546875" style="35" bestFit="1" customWidth="1"/>
    <col min="523" max="768" width="11.42578125" style="35"/>
    <col min="769" max="769" width="3.28515625" style="35" customWidth="1"/>
    <col min="770" max="773" width="0" style="35" hidden="1" customWidth="1"/>
    <col min="774" max="774" width="48.140625" style="35" customWidth="1"/>
    <col min="775" max="775" width="48.7109375" style="35" customWidth="1"/>
    <col min="776" max="776" width="47.42578125" style="35" customWidth="1"/>
    <col min="777" max="777" width="11.42578125" style="35"/>
    <col min="778" max="778" width="12.85546875" style="35" bestFit="1" customWidth="1"/>
    <col min="779" max="1024" width="11.42578125" style="35"/>
    <col min="1025" max="1025" width="3.28515625" style="35" customWidth="1"/>
    <col min="1026" max="1029" width="0" style="35" hidden="1" customWidth="1"/>
    <col min="1030" max="1030" width="48.140625" style="35" customWidth="1"/>
    <col min="1031" max="1031" width="48.7109375" style="35" customWidth="1"/>
    <col min="1032" max="1032" width="47.42578125" style="35" customWidth="1"/>
    <col min="1033" max="1033" width="11.42578125" style="35"/>
    <col min="1034" max="1034" width="12.85546875" style="35" bestFit="1" customWidth="1"/>
    <col min="1035" max="1280" width="11.42578125" style="35"/>
    <col min="1281" max="1281" width="3.28515625" style="35" customWidth="1"/>
    <col min="1282" max="1285" width="0" style="35" hidden="1" customWidth="1"/>
    <col min="1286" max="1286" width="48.140625" style="35" customWidth="1"/>
    <col min="1287" max="1287" width="48.7109375" style="35" customWidth="1"/>
    <col min="1288" max="1288" width="47.42578125" style="35" customWidth="1"/>
    <col min="1289" max="1289" width="11.42578125" style="35"/>
    <col min="1290" max="1290" width="12.85546875" style="35" bestFit="1" customWidth="1"/>
    <col min="1291" max="1536" width="11.42578125" style="35"/>
    <col min="1537" max="1537" width="3.28515625" style="35" customWidth="1"/>
    <col min="1538" max="1541" width="0" style="35" hidden="1" customWidth="1"/>
    <col min="1542" max="1542" width="48.140625" style="35" customWidth="1"/>
    <col min="1543" max="1543" width="48.7109375" style="35" customWidth="1"/>
    <col min="1544" max="1544" width="47.42578125" style="35" customWidth="1"/>
    <col min="1545" max="1545" width="11.42578125" style="35"/>
    <col min="1546" max="1546" width="12.85546875" style="35" bestFit="1" customWidth="1"/>
    <col min="1547" max="1792" width="11.42578125" style="35"/>
    <col min="1793" max="1793" width="3.28515625" style="35" customWidth="1"/>
    <col min="1794" max="1797" width="0" style="35" hidden="1" customWidth="1"/>
    <col min="1798" max="1798" width="48.140625" style="35" customWidth="1"/>
    <col min="1799" max="1799" width="48.7109375" style="35" customWidth="1"/>
    <col min="1800" max="1800" width="47.42578125" style="35" customWidth="1"/>
    <col min="1801" max="1801" width="11.42578125" style="35"/>
    <col min="1802" max="1802" width="12.85546875" style="35" bestFit="1" customWidth="1"/>
    <col min="1803" max="2048" width="11.42578125" style="35"/>
    <col min="2049" max="2049" width="3.28515625" style="35" customWidth="1"/>
    <col min="2050" max="2053" width="0" style="35" hidden="1" customWidth="1"/>
    <col min="2054" max="2054" width="48.140625" style="35" customWidth="1"/>
    <col min="2055" max="2055" width="48.7109375" style="35" customWidth="1"/>
    <col min="2056" max="2056" width="47.42578125" style="35" customWidth="1"/>
    <col min="2057" max="2057" width="11.42578125" style="35"/>
    <col min="2058" max="2058" width="12.85546875" style="35" bestFit="1" customWidth="1"/>
    <col min="2059" max="2304" width="11.42578125" style="35"/>
    <col min="2305" max="2305" width="3.28515625" style="35" customWidth="1"/>
    <col min="2306" max="2309" width="0" style="35" hidden="1" customWidth="1"/>
    <col min="2310" max="2310" width="48.140625" style="35" customWidth="1"/>
    <col min="2311" max="2311" width="48.7109375" style="35" customWidth="1"/>
    <col min="2312" max="2312" width="47.42578125" style="35" customWidth="1"/>
    <col min="2313" max="2313" width="11.42578125" style="35"/>
    <col min="2314" max="2314" width="12.85546875" style="35" bestFit="1" customWidth="1"/>
    <col min="2315" max="2560" width="11.42578125" style="35"/>
    <col min="2561" max="2561" width="3.28515625" style="35" customWidth="1"/>
    <col min="2562" max="2565" width="0" style="35" hidden="1" customWidth="1"/>
    <col min="2566" max="2566" width="48.140625" style="35" customWidth="1"/>
    <col min="2567" max="2567" width="48.7109375" style="35" customWidth="1"/>
    <col min="2568" max="2568" width="47.42578125" style="35" customWidth="1"/>
    <col min="2569" max="2569" width="11.42578125" style="35"/>
    <col min="2570" max="2570" width="12.85546875" style="35" bestFit="1" customWidth="1"/>
    <col min="2571" max="2816" width="11.42578125" style="35"/>
    <col min="2817" max="2817" width="3.28515625" style="35" customWidth="1"/>
    <col min="2818" max="2821" width="0" style="35" hidden="1" customWidth="1"/>
    <col min="2822" max="2822" width="48.140625" style="35" customWidth="1"/>
    <col min="2823" max="2823" width="48.7109375" style="35" customWidth="1"/>
    <col min="2824" max="2824" width="47.42578125" style="35" customWidth="1"/>
    <col min="2825" max="2825" width="11.42578125" style="35"/>
    <col min="2826" max="2826" width="12.85546875" style="35" bestFit="1" customWidth="1"/>
    <col min="2827" max="3072" width="11.42578125" style="35"/>
    <col min="3073" max="3073" width="3.28515625" style="35" customWidth="1"/>
    <col min="3074" max="3077" width="0" style="35" hidden="1" customWidth="1"/>
    <col min="3078" max="3078" width="48.140625" style="35" customWidth="1"/>
    <col min="3079" max="3079" width="48.7109375" style="35" customWidth="1"/>
    <col min="3080" max="3080" width="47.42578125" style="35" customWidth="1"/>
    <col min="3081" max="3081" width="11.42578125" style="35"/>
    <col min="3082" max="3082" width="12.85546875" style="35" bestFit="1" customWidth="1"/>
    <col min="3083" max="3328" width="11.42578125" style="35"/>
    <col min="3329" max="3329" width="3.28515625" style="35" customWidth="1"/>
    <col min="3330" max="3333" width="0" style="35" hidden="1" customWidth="1"/>
    <col min="3334" max="3334" width="48.140625" style="35" customWidth="1"/>
    <col min="3335" max="3335" width="48.7109375" style="35" customWidth="1"/>
    <col min="3336" max="3336" width="47.42578125" style="35" customWidth="1"/>
    <col min="3337" max="3337" width="11.42578125" style="35"/>
    <col min="3338" max="3338" width="12.85546875" style="35" bestFit="1" customWidth="1"/>
    <col min="3339" max="3584" width="11.42578125" style="35"/>
    <col min="3585" max="3585" width="3.28515625" style="35" customWidth="1"/>
    <col min="3586" max="3589" width="0" style="35" hidden="1" customWidth="1"/>
    <col min="3590" max="3590" width="48.140625" style="35" customWidth="1"/>
    <col min="3591" max="3591" width="48.7109375" style="35" customWidth="1"/>
    <col min="3592" max="3592" width="47.42578125" style="35" customWidth="1"/>
    <col min="3593" max="3593" width="11.42578125" style="35"/>
    <col min="3594" max="3594" width="12.85546875" style="35" bestFit="1" customWidth="1"/>
    <col min="3595" max="3840" width="11.42578125" style="35"/>
    <col min="3841" max="3841" width="3.28515625" style="35" customWidth="1"/>
    <col min="3842" max="3845" width="0" style="35" hidden="1" customWidth="1"/>
    <col min="3846" max="3846" width="48.140625" style="35" customWidth="1"/>
    <col min="3847" max="3847" width="48.7109375" style="35" customWidth="1"/>
    <col min="3848" max="3848" width="47.42578125" style="35" customWidth="1"/>
    <col min="3849" max="3849" width="11.42578125" style="35"/>
    <col min="3850" max="3850" width="12.85546875" style="35" bestFit="1" customWidth="1"/>
    <col min="3851" max="4096" width="11.42578125" style="35"/>
    <col min="4097" max="4097" width="3.28515625" style="35" customWidth="1"/>
    <col min="4098" max="4101" width="0" style="35" hidden="1" customWidth="1"/>
    <col min="4102" max="4102" width="48.140625" style="35" customWidth="1"/>
    <col min="4103" max="4103" width="48.7109375" style="35" customWidth="1"/>
    <col min="4104" max="4104" width="47.42578125" style="35" customWidth="1"/>
    <col min="4105" max="4105" width="11.42578125" style="35"/>
    <col min="4106" max="4106" width="12.85546875" style="35" bestFit="1" customWidth="1"/>
    <col min="4107" max="4352" width="11.42578125" style="35"/>
    <col min="4353" max="4353" width="3.28515625" style="35" customWidth="1"/>
    <col min="4354" max="4357" width="0" style="35" hidden="1" customWidth="1"/>
    <col min="4358" max="4358" width="48.140625" style="35" customWidth="1"/>
    <col min="4359" max="4359" width="48.7109375" style="35" customWidth="1"/>
    <col min="4360" max="4360" width="47.42578125" style="35" customWidth="1"/>
    <col min="4361" max="4361" width="11.42578125" style="35"/>
    <col min="4362" max="4362" width="12.85546875" style="35" bestFit="1" customWidth="1"/>
    <col min="4363" max="4608" width="11.42578125" style="35"/>
    <col min="4609" max="4609" width="3.28515625" style="35" customWidth="1"/>
    <col min="4610" max="4613" width="0" style="35" hidden="1" customWidth="1"/>
    <col min="4614" max="4614" width="48.140625" style="35" customWidth="1"/>
    <col min="4615" max="4615" width="48.7109375" style="35" customWidth="1"/>
    <col min="4616" max="4616" width="47.42578125" style="35" customWidth="1"/>
    <col min="4617" max="4617" width="11.42578125" style="35"/>
    <col min="4618" max="4618" width="12.85546875" style="35" bestFit="1" customWidth="1"/>
    <col min="4619" max="4864" width="11.42578125" style="35"/>
    <col min="4865" max="4865" width="3.28515625" style="35" customWidth="1"/>
    <col min="4866" max="4869" width="0" style="35" hidden="1" customWidth="1"/>
    <col min="4870" max="4870" width="48.140625" style="35" customWidth="1"/>
    <col min="4871" max="4871" width="48.7109375" style="35" customWidth="1"/>
    <col min="4872" max="4872" width="47.42578125" style="35" customWidth="1"/>
    <col min="4873" max="4873" width="11.42578125" style="35"/>
    <col min="4874" max="4874" width="12.85546875" style="35" bestFit="1" customWidth="1"/>
    <col min="4875" max="5120" width="11.42578125" style="35"/>
    <col min="5121" max="5121" width="3.28515625" style="35" customWidth="1"/>
    <col min="5122" max="5125" width="0" style="35" hidden="1" customWidth="1"/>
    <col min="5126" max="5126" width="48.140625" style="35" customWidth="1"/>
    <col min="5127" max="5127" width="48.7109375" style="35" customWidth="1"/>
    <col min="5128" max="5128" width="47.42578125" style="35" customWidth="1"/>
    <col min="5129" max="5129" width="11.42578125" style="35"/>
    <col min="5130" max="5130" width="12.85546875" style="35" bestFit="1" customWidth="1"/>
    <col min="5131" max="5376" width="11.42578125" style="35"/>
    <col min="5377" max="5377" width="3.28515625" style="35" customWidth="1"/>
    <col min="5378" max="5381" width="0" style="35" hidden="1" customWidth="1"/>
    <col min="5382" max="5382" width="48.140625" style="35" customWidth="1"/>
    <col min="5383" max="5383" width="48.7109375" style="35" customWidth="1"/>
    <col min="5384" max="5384" width="47.42578125" style="35" customWidth="1"/>
    <col min="5385" max="5385" width="11.42578125" style="35"/>
    <col min="5386" max="5386" width="12.85546875" style="35" bestFit="1" customWidth="1"/>
    <col min="5387" max="5632" width="11.42578125" style="35"/>
    <col min="5633" max="5633" width="3.28515625" style="35" customWidth="1"/>
    <col min="5634" max="5637" width="0" style="35" hidden="1" customWidth="1"/>
    <col min="5638" max="5638" width="48.140625" style="35" customWidth="1"/>
    <col min="5639" max="5639" width="48.7109375" style="35" customWidth="1"/>
    <col min="5640" max="5640" width="47.42578125" style="35" customWidth="1"/>
    <col min="5641" max="5641" width="11.42578125" style="35"/>
    <col min="5642" max="5642" width="12.85546875" style="35" bestFit="1" customWidth="1"/>
    <col min="5643" max="5888" width="11.42578125" style="35"/>
    <col min="5889" max="5889" width="3.28515625" style="35" customWidth="1"/>
    <col min="5890" max="5893" width="0" style="35" hidden="1" customWidth="1"/>
    <col min="5894" max="5894" width="48.140625" style="35" customWidth="1"/>
    <col min="5895" max="5895" width="48.7109375" style="35" customWidth="1"/>
    <col min="5896" max="5896" width="47.42578125" style="35" customWidth="1"/>
    <col min="5897" max="5897" width="11.42578125" style="35"/>
    <col min="5898" max="5898" width="12.85546875" style="35" bestFit="1" customWidth="1"/>
    <col min="5899" max="6144" width="11.42578125" style="35"/>
    <col min="6145" max="6145" width="3.28515625" style="35" customWidth="1"/>
    <col min="6146" max="6149" width="0" style="35" hidden="1" customWidth="1"/>
    <col min="6150" max="6150" width="48.140625" style="35" customWidth="1"/>
    <col min="6151" max="6151" width="48.7109375" style="35" customWidth="1"/>
    <col min="6152" max="6152" width="47.42578125" style="35" customWidth="1"/>
    <col min="6153" max="6153" width="11.42578125" style="35"/>
    <col min="6154" max="6154" width="12.85546875" style="35" bestFit="1" customWidth="1"/>
    <col min="6155" max="6400" width="11.42578125" style="35"/>
    <col min="6401" max="6401" width="3.28515625" style="35" customWidth="1"/>
    <col min="6402" max="6405" width="0" style="35" hidden="1" customWidth="1"/>
    <col min="6406" max="6406" width="48.140625" style="35" customWidth="1"/>
    <col min="6407" max="6407" width="48.7109375" style="35" customWidth="1"/>
    <col min="6408" max="6408" width="47.42578125" style="35" customWidth="1"/>
    <col min="6409" max="6409" width="11.42578125" style="35"/>
    <col min="6410" max="6410" width="12.85546875" style="35" bestFit="1" customWidth="1"/>
    <col min="6411" max="6656" width="11.42578125" style="35"/>
    <col min="6657" max="6657" width="3.28515625" style="35" customWidth="1"/>
    <col min="6658" max="6661" width="0" style="35" hidden="1" customWidth="1"/>
    <col min="6662" max="6662" width="48.140625" style="35" customWidth="1"/>
    <col min="6663" max="6663" width="48.7109375" style="35" customWidth="1"/>
    <col min="6664" max="6664" width="47.42578125" style="35" customWidth="1"/>
    <col min="6665" max="6665" width="11.42578125" style="35"/>
    <col min="6666" max="6666" width="12.85546875" style="35" bestFit="1" customWidth="1"/>
    <col min="6667" max="6912" width="11.42578125" style="35"/>
    <col min="6913" max="6913" width="3.28515625" style="35" customWidth="1"/>
    <col min="6914" max="6917" width="0" style="35" hidden="1" customWidth="1"/>
    <col min="6918" max="6918" width="48.140625" style="35" customWidth="1"/>
    <col min="6919" max="6919" width="48.7109375" style="35" customWidth="1"/>
    <col min="6920" max="6920" width="47.42578125" style="35" customWidth="1"/>
    <col min="6921" max="6921" width="11.42578125" style="35"/>
    <col min="6922" max="6922" width="12.85546875" style="35" bestFit="1" customWidth="1"/>
    <col min="6923" max="7168" width="11.42578125" style="35"/>
    <col min="7169" max="7169" width="3.28515625" style="35" customWidth="1"/>
    <col min="7170" max="7173" width="0" style="35" hidden="1" customWidth="1"/>
    <col min="7174" max="7174" width="48.140625" style="35" customWidth="1"/>
    <col min="7175" max="7175" width="48.7109375" style="35" customWidth="1"/>
    <col min="7176" max="7176" width="47.42578125" style="35" customWidth="1"/>
    <col min="7177" max="7177" width="11.42578125" style="35"/>
    <col min="7178" max="7178" width="12.85546875" style="35" bestFit="1" customWidth="1"/>
    <col min="7179" max="7424" width="11.42578125" style="35"/>
    <col min="7425" max="7425" width="3.28515625" style="35" customWidth="1"/>
    <col min="7426" max="7429" width="0" style="35" hidden="1" customWidth="1"/>
    <col min="7430" max="7430" width="48.140625" style="35" customWidth="1"/>
    <col min="7431" max="7431" width="48.7109375" style="35" customWidth="1"/>
    <col min="7432" max="7432" width="47.42578125" style="35" customWidth="1"/>
    <col min="7433" max="7433" width="11.42578125" style="35"/>
    <col min="7434" max="7434" width="12.85546875" style="35" bestFit="1" customWidth="1"/>
    <col min="7435" max="7680" width="11.42578125" style="35"/>
    <col min="7681" max="7681" width="3.28515625" style="35" customWidth="1"/>
    <col min="7682" max="7685" width="0" style="35" hidden="1" customWidth="1"/>
    <col min="7686" max="7686" width="48.140625" style="35" customWidth="1"/>
    <col min="7687" max="7687" width="48.7109375" style="35" customWidth="1"/>
    <col min="7688" max="7688" width="47.42578125" style="35" customWidth="1"/>
    <col min="7689" max="7689" width="11.42578125" style="35"/>
    <col min="7690" max="7690" width="12.85546875" style="35" bestFit="1" customWidth="1"/>
    <col min="7691" max="7936" width="11.42578125" style="35"/>
    <col min="7937" max="7937" width="3.28515625" style="35" customWidth="1"/>
    <col min="7938" max="7941" width="0" style="35" hidden="1" customWidth="1"/>
    <col min="7942" max="7942" width="48.140625" style="35" customWidth="1"/>
    <col min="7943" max="7943" width="48.7109375" style="35" customWidth="1"/>
    <col min="7944" max="7944" width="47.42578125" style="35" customWidth="1"/>
    <col min="7945" max="7945" width="11.42578125" style="35"/>
    <col min="7946" max="7946" width="12.85546875" style="35" bestFit="1" customWidth="1"/>
    <col min="7947" max="8192" width="11.42578125" style="35"/>
    <col min="8193" max="8193" width="3.28515625" style="35" customWidth="1"/>
    <col min="8194" max="8197" width="0" style="35" hidden="1" customWidth="1"/>
    <col min="8198" max="8198" width="48.140625" style="35" customWidth="1"/>
    <col min="8199" max="8199" width="48.7109375" style="35" customWidth="1"/>
    <col min="8200" max="8200" width="47.42578125" style="35" customWidth="1"/>
    <col min="8201" max="8201" width="11.42578125" style="35"/>
    <col min="8202" max="8202" width="12.85546875" style="35" bestFit="1" customWidth="1"/>
    <col min="8203" max="8448" width="11.42578125" style="35"/>
    <col min="8449" max="8449" width="3.28515625" style="35" customWidth="1"/>
    <col min="8450" max="8453" width="0" style="35" hidden="1" customWidth="1"/>
    <col min="8454" max="8454" width="48.140625" style="35" customWidth="1"/>
    <col min="8455" max="8455" width="48.7109375" style="35" customWidth="1"/>
    <col min="8456" max="8456" width="47.42578125" style="35" customWidth="1"/>
    <col min="8457" max="8457" width="11.42578125" style="35"/>
    <col min="8458" max="8458" width="12.85546875" style="35" bestFit="1" customWidth="1"/>
    <col min="8459" max="8704" width="11.42578125" style="35"/>
    <col min="8705" max="8705" width="3.28515625" style="35" customWidth="1"/>
    <col min="8706" max="8709" width="0" style="35" hidden="1" customWidth="1"/>
    <col min="8710" max="8710" width="48.140625" style="35" customWidth="1"/>
    <col min="8711" max="8711" width="48.7109375" style="35" customWidth="1"/>
    <col min="8712" max="8712" width="47.42578125" style="35" customWidth="1"/>
    <col min="8713" max="8713" width="11.42578125" style="35"/>
    <col min="8714" max="8714" width="12.85546875" style="35" bestFit="1" customWidth="1"/>
    <col min="8715" max="8960" width="11.42578125" style="35"/>
    <col min="8961" max="8961" width="3.28515625" style="35" customWidth="1"/>
    <col min="8962" max="8965" width="0" style="35" hidden="1" customWidth="1"/>
    <col min="8966" max="8966" width="48.140625" style="35" customWidth="1"/>
    <col min="8967" max="8967" width="48.7109375" style="35" customWidth="1"/>
    <col min="8968" max="8968" width="47.42578125" style="35" customWidth="1"/>
    <col min="8969" max="8969" width="11.42578125" style="35"/>
    <col min="8970" max="8970" width="12.85546875" style="35" bestFit="1" customWidth="1"/>
    <col min="8971" max="9216" width="11.42578125" style="35"/>
    <col min="9217" max="9217" width="3.28515625" style="35" customWidth="1"/>
    <col min="9218" max="9221" width="0" style="35" hidden="1" customWidth="1"/>
    <col min="9222" max="9222" width="48.140625" style="35" customWidth="1"/>
    <col min="9223" max="9223" width="48.7109375" style="35" customWidth="1"/>
    <col min="9224" max="9224" width="47.42578125" style="35" customWidth="1"/>
    <col min="9225" max="9225" width="11.42578125" style="35"/>
    <col min="9226" max="9226" width="12.85546875" style="35" bestFit="1" customWidth="1"/>
    <col min="9227" max="9472" width="11.42578125" style="35"/>
    <col min="9473" max="9473" width="3.28515625" style="35" customWidth="1"/>
    <col min="9474" max="9477" width="0" style="35" hidden="1" customWidth="1"/>
    <col min="9478" max="9478" width="48.140625" style="35" customWidth="1"/>
    <col min="9479" max="9479" width="48.7109375" style="35" customWidth="1"/>
    <col min="9480" max="9480" width="47.42578125" style="35" customWidth="1"/>
    <col min="9481" max="9481" width="11.42578125" style="35"/>
    <col min="9482" max="9482" width="12.85546875" style="35" bestFit="1" customWidth="1"/>
    <col min="9483" max="9728" width="11.42578125" style="35"/>
    <col min="9729" max="9729" width="3.28515625" style="35" customWidth="1"/>
    <col min="9730" max="9733" width="0" style="35" hidden="1" customWidth="1"/>
    <col min="9734" max="9734" width="48.140625" style="35" customWidth="1"/>
    <col min="9735" max="9735" width="48.7109375" style="35" customWidth="1"/>
    <col min="9736" max="9736" width="47.42578125" style="35" customWidth="1"/>
    <col min="9737" max="9737" width="11.42578125" style="35"/>
    <col min="9738" max="9738" width="12.85546875" style="35" bestFit="1" customWidth="1"/>
    <col min="9739" max="9984" width="11.42578125" style="35"/>
    <col min="9985" max="9985" width="3.28515625" style="35" customWidth="1"/>
    <col min="9986" max="9989" width="0" style="35" hidden="1" customWidth="1"/>
    <col min="9990" max="9990" width="48.140625" style="35" customWidth="1"/>
    <col min="9991" max="9991" width="48.7109375" style="35" customWidth="1"/>
    <col min="9992" max="9992" width="47.42578125" style="35" customWidth="1"/>
    <col min="9993" max="9993" width="11.42578125" style="35"/>
    <col min="9994" max="9994" width="12.85546875" style="35" bestFit="1" customWidth="1"/>
    <col min="9995" max="10240" width="11.42578125" style="35"/>
    <col min="10241" max="10241" width="3.28515625" style="35" customWidth="1"/>
    <col min="10242" max="10245" width="0" style="35" hidden="1" customWidth="1"/>
    <col min="10246" max="10246" width="48.140625" style="35" customWidth="1"/>
    <col min="10247" max="10247" width="48.7109375" style="35" customWidth="1"/>
    <col min="10248" max="10248" width="47.42578125" style="35" customWidth="1"/>
    <col min="10249" max="10249" width="11.42578125" style="35"/>
    <col min="10250" max="10250" width="12.85546875" style="35" bestFit="1" customWidth="1"/>
    <col min="10251" max="10496" width="11.42578125" style="35"/>
    <col min="10497" max="10497" width="3.28515625" style="35" customWidth="1"/>
    <col min="10498" max="10501" width="0" style="35" hidden="1" customWidth="1"/>
    <col min="10502" max="10502" width="48.140625" style="35" customWidth="1"/>
    <col min="10503" max="10503" width="48.7109375" style="35" customWidth="1"/>
    <col min="10504" max="10504" width="47.42578125" style="35" customWidth="1"/>
    <col min="10505" max="10505" width="11.42578125" style="35"/>
    <col min="10506" max="10506" width="12.85546875" style="35" bestFit="1" customWidth="1"/>
    <col min="10507" max="10752" width="11.42578125" style="35"/>
    <col min="10753" max="10753" width="3.28515625" style="35" customWidth="1"/>
    <col min="10754" max="10757" width="0" style="35" hidden="1" customWidth="1"/>
    <col min="10758" max="10758" width="48.140625" style="35" customWidth="1"/>
    <col min="10759" max="10759" width="48.7109375" style="35" customWidth="1"/>
    <col min="10760" max="10760" width="47.42578125" style="35" customWidth="1"/>
    <col min="10761" max="10761" width="11.42578125" style="35"/>
    <col min="10762" max="10762" width="12.85546875" style="35" bestFit="1" customWidth="1"/>
    <col min="10763" max="11008" width="11.42578125" style="35"/>
    <col min="11009" max="11009" width="3.28515625" style="35" customWidth="1"/>
    <col min="11010" max="11013" width="0" style="35" hidden="1" customWidth="1"/>
    <col min="11014" max="11014" width="48.140625" style="35" customWidth="1"/>
    <col min="11015" max="11015" width="48.7109375" style="35" customWidth="1"/>
    <col min="11016" max="11016" width="47.42578125" style="35" customWidth="1"/>
    <col min="11017" max="11017" width="11.42578125" style="35"/>
    <col min="11018" max="11018" width="12.85546875" style="35" bestFit="1" customWidth="1"/>
    <col min="11019" max="11264" width="11.42578125" style="35"/>
    <col min="11265" max="11265" width="3.28515625" style="35" customWidth="1"/>
    <col min="11266" max="11269" width="0" style="35" hidden="1" customWidth="1"/>
    <col min="11270" max="11270" width="48.140625" style="35" customWidth="1"/>
    <col min="11271" max="11271" width="48.7109375" style="35" customWidth="1"/>
    <col min="11272" max="11272" width="47.42578125" style="35" customWidth="1"/>
    <col min="11273" max="11273" width="11.42578125" style="35"/>
    <col min="11274" max="11274" width="12.85546875" style="35" bestFit="1" customWidth="1"/>
    <col min="11275" max="11520" width="11.42578125" style="35"/>
    <col min="11521" max="11521" width="3.28515625" style="35" customWidth="1"/>
    <col min="11522" max="11525" width="0" style="35" hidden="1" customWidth="1"/>
    <col min="11526" max="11526" width="48.140625" style="35" customWidth="1"/>
    <col min="11527" max="11527" width="48.7109375" style="35" customWidth="1"/>
    <col min="11528" max="11528" width="47.42578125" style="35" customWidth="1"/>
    <col min="11529" max="11529" width="11.42578125" style="35"/>
    <col min="11530" max="11530" width="12.85546875" style="35" bestFit="1" customWidth="1"/>
    <col min="11531" max="11776" width="11.42578125" style="35"/>
    <col min="11777" max="11777" width="3.28515625" style="35" customWidth="1"/>
    <col min="11778" max="11781" width="0" style="35" hidden="1" customWidth="1"/>
    <col min="11782" max="11782" width="48.140625" style="35" customWidth="1"/>
    <col min="11783" max="11783" width="48.7109375" style="35" customWidth="1"/>
    <col min="11784" max="11784" width="47.42578125" style="35" customWidth="1"/>
    <col min="11785" max="11785" width="11.42578125" style="35"/>
    <col min="11786" max="11786" width="12.85546875" style="35" bestFit="1" customWidth="1"/>
    <col min="11787" max="12032" width="11.42578125" style="35"/>
    <col min="12033" max="12033" width="3.28515625" style="35" customWidth="1"/>
    <col min="12034" max="12037" width="0" style="35" hidden="1" customWidth="1"/>
    <col min="12038" max="12038" width="48.140625" style="35" customWidth="1"/>
    <col min="12039" max="12039" width="48.7109375" style="35" customWidth="1"/>
    <col min="12040" max="12040" width="47.42578125" style="35" customWidth="1"/>
    <col min="12041" max="12041" width="11.42578125" style="35"/>
    <col min="12042" max="12042" width="12.85546875" style="35" bestFit="1" customWidth="1"/>
    <col min="12043" max="12288" width="11.42578125" style="35"/>
    <col min="12289" max="12289" width="3.28515625" style="35" customWidth="1"/>
    <col min="12290" max="12293" width="0" style="35" hidden="1" customWidth="1"/>
    <col min="12294" max="12294" width="48.140625" style="35" customWidth="1"/>
    <col min="12295" max="12295" width="48.7109375" style="35" customWidth="1"/>
    <col min="12296" max="12296" width="47.42578125" style="35" customWidth="1"/>
    <col min="12297" max="12297" width="11.42578125" style="35"/>
    <col min="12298" max="12298" width="12.85546875" style="35" bestFit="1" customWidth="1"/>
    <col min="12299" max="12544" width="11.42578125" style="35"/>
    <col min="12545" max="12545" width="3.28515625" style="35" customWidth="1"/>
    <col min="12546" max="12549" width="0" style="35" hidden="1" customWidth="1"/>
    <col min="12550" max="12550" width="48.140625" style="35" customWidth="1"/>
    <col min="12551" max="12551" width="48.7109375" style="35" customWidth="1"/>
    <col min="12552" max="12552" width="47.42578125" style="35" customWidth="1"/>
    <col min="12553" max="12553" width="11.42578125" style="35"/>
    <col min="12554" max="12554" width="12.85546875" style="35" bestFit="1" customWidth="1"/>
    <col min="12555" max="12800" width="11.42578125" style="35"/>
    <col min="12801" max="12801" width="3.28515625" style="35" customWidth="1"/>
    <col min="12802" max="12805" width="0" style="35" hidden="1" customWidth="1"/>
    <col min="12806" max="12806" width="48.140625" style="35" customWidth="1"/>
    <col min="12807" max="12807" width="48.7109375" style="35" customWidth="1"/>
    <col min="12808" max="12808" width="47.42578125" style="35" customWidth="1"/>
    <col min="12809" max="12809" width="11.42578125" style="35"/>
    <col min="12810" max="12810" width="12.85546875" style="35" bestFit="1" customWidth="1"/>
    <col min="12811" max="13056" width="11.42578125" style="35"/>
    <col min="13057" max="13057" width="3.28515625" style="35" customWidth="1"/>
    <col min="13058" max="13061" width="0" style="35" hidden="1" customWidth="1"/>
    <col min="13062" max="13062" width="48.140625" style="35" customWidth="1"/>
    <col min="13063" max="13063" width="48.7109375" style="35" customWidth="1"/>
    <col min="13064" max="13064" width="47.42578125" style="35" customWidth="1"/>
    <col min="13065" max="13065" width="11.42578125" style="35"/>
    <col min="13066" max="13066" width="12.85546875" style="35" bestFit="1" customWidth="1"/>
    <col min="13067" max="13312" width="11.42578125" style="35"/>
    <col min="13313" max="13313" width="3.28515625" style="35" customWidth="1"/>
    <col min="13314" max="13317" width="0" style="35" hidden="1" customWidth="1"/>
    <col min="13318" max="13318" width="48.140625" style="35" customWidth="1"/>
    <col min="13319" max="13319" width="48.7109375" style="35" customWidth="1"/>
    <col min="13320" max="13320" width="47.42578125" style="35" customWidth="1"/>
    <col min="13321" max="13321" width="11.42578125" style="35"/>
    <col min="13322" max="13322" width="12.85546875" style="35" bestFit="1" customWidth="1"/>
    <col min="13323" max="13568" width="11.42578125" style="35"/>
    <col min="13569" max="13569" width="3.28515625" style="35" customWidth="1"/>
    <col min="13570" max="13573" width="0" style="35" hidden="1" customWidth="1"/>
    <col min="13574" max="13574" width="48.140625" style="35" customWidth="1"/>
    <col min="13575" max="13575" width="48.7109375" style="35" customWidth="1"/>
    <col min="13576" max="13576" width="47.42578125" style="35" customWidth="1"/>
    <col min="13577" max="13577" width="11.42578125" style="35"/>
    <col min="13578" max="13578" width="12.85546875" style="35" bestFit="1" customWidth="1"/>
    <col min="13579" max="13824" width="11.42578125" style="35"/>
    <col min="13825" max="13825" width="3.28515625" style="35" customWidth="1"/>
    <col min="13826" max="13829" width="0" style="35" hidden="1" customWidth="1"/>
    <col min="13830" max="13830" width="48.140625" style="35" customWidth="1"/>
    <col min="13831" max="13831" width="48.7109375" style="35" customWidth="1"/>
    <col min="13832" max="13832" width="47.42578125" style="35" customWidth="1"/>
    <col min="13833" max="13833" width="11.42578125" style="35"/>
    <col min="13834" max="13834" width="12.85546875" style="35" bestFit="1" customWidth="1"/>
    <col min="13835" max="14080" width="11.42578125" style="35"/>
    <col min="14081" max="14081" width="3.28515625" style="35" customWidth="1"/>
    <col min="14082" max="14085" width="0" style="35" hidden="1" customWidth="1"/>
    <col min="14086" max="14086" width="48.140625" style="35" customWidth="1"/>
    <col min="14087" max="14087" width="48.7109375" style="35" customWidth="1"/>
    <col min="14088" max="14088" width="47.42578125" style="35" customWidth="1"/>
    <col min="14089" max="14089" width="11.42578125" style="35"/>
    <col min="14090" max="14090" width="12.85546875" style="35" bestFit="1" customWidth="1"/>
    <col min="14091" max="14336" width="11.42578125" style="35"/>
    <col min="14337" max="14337" width="3.28515625" style="35" customWidth="1"/>
    <col min="14338" max="14341" width="0" style="35" hidden="1" customWidth="1"/>
    <col min="14342" max="14342" width="48.140625" style="35" customWidth="1"/>
    <col min="14343" max="14343" width="48.7109375" style="35" customWidth="1"/>
    <col min="14344" max="14344" width="47.42578125" style="35" customWidth="1"/>
    <col min="14345" max="14345" width="11.42578125" style="35"/>
    <col min="14346" max="14346" width="12.85546875" style="35" bestFit="1" customWidth="1"/>
    <col min="14347" max="14592" width="11.42578125" style="35"/>
    <col min="14593" max="14593" width="3.28515625" style="35" customWidth="1"/>
    <col min="14594" max="14597" width="0" style="35" hidden="1" customWidth="1"/>
    <col min="14598" max="14598" width="48.140625" style="35" customWidth="1"/>
    <col min="14599" max="14599" width="48.7109375" style="35" customWidth="1"/>
    <col min="14600" max="14600" width="47.42578125" style="35" customWidth="1"/>
    <col min="14601" max="14601" width="11.42578125" style="35"/>
    <col min="14602" max="14602" width="12.85546875" style="35" bestFit="1" customWidth="1"/>
    <col min="14603" max="14848" width="11.42578125" style="35"/>
    <col min="14849" max="14849" width="3.28515625" style="35" customWidth="1"/>
    <col min="14850" max="14853" width="0" style="35" hidden="1" customWidth="1"/>
    <col min="14854" max="14854" width="48.140625" style="35" customWidth="1"/>
    <col min="14855" max="14855" width="48.7109375" style="35" customWidth="1"/>
    <col min="14856" max="14856" width="47.42578125" style="35" customWidth="1"/>
    <col min="14857" max="14857" width="11.42578125" style="35"/>
    <col min="14858" max="14858" width="12.85546875" style="35" bestFit="1" customWidth="1"/>
    <col min="14859" max="15104" width="11.42578125" style="35"/>
    <col min="15105" max="15105" width="3.28515625" style="35" customWidth="1"/>
    <col min="15106" max="15109" width="0" style="35" hidden="1" customWidth="1"/>
    <col min="15110" max="15110" width="48.140625" style="35" customWidth="1"/>
    <col min="15111" max="15111" width="48.7109375" style="35" customWidth="1"/>
    <col min="15112" max="15112" width="47.42578125" style="35" customWidth="1"/>
    <col min="15113" max="15113" width="11.42578125" style="35"/>
    <col min="15114" max="15114" width="12.85546875" style="35" bestFit="1" customWidth="1"/>
    <col min="15115" max="15360" width="11.42578125" style="35"/>
    <col min="15361" max="15361" width="3.28515625" style="35" customWidth="1"/>
    <col min="15362" max="15365" width="0" style="35" hidden="1" customWidth="1"/>
    <col min="15366" max="15366" width="48.140625" style="35" customWidth="1"/>
    <col min="15367" max="15367" width="48.7109375" style="35" customWidth="1"/>
    <col min="15368" max="15368" width="47.42578125" style="35" customWidth="1"/>
    <col min="15369" max="15369" width="11.42578125" style="35"/>
    <col min="15370" max="15370" width="12.85546875" style="35" bestFit="1" customWidth="1"/>
    <col min="15371" max="15616" width="11.42578125" style="35"/>
    <col min="15617" max="15617" width="3.28515625" style="35" customWidth="1"/>
    <col min="15618" max="15621" width="0" style="35" hidden="1" customWidth="1"/>
    <col min="15622" max="15622" width="48.140625" style="35" customWidth="1"/>
    <col min="15623" max="15623" width="48.7109375" style="35" customWidth="1"/>
    <col min="15624" max="15624" width="47.42578125" style="35" customWidth="1"/>
    <col min="15625" max="15625" width="11.42578125" style="35"/>
    <col min="15626" max="15626" width="12.85546875" style="35" bestFit="1" customWidth="1"/>
    <col min="15627" max="15872" width="11.42578125" style="35"/>
    <col min="15873" max="15873" width="3.28515625" style="35" customWidth="1"/>
    <col min="15874" max="15877" width="0" style="35" hidden="1" customWidth="1"/>
    <col min="15878" max="15878" width="48.140625" style="35" customWidth="1"/>
    <col min="15879" max="15879" width="48.7109375" style="35" customWidth="1"/>
    <col min="15880" max="15880" width="47.42578125" style="35" customWidth="1"/>
    <col min="15881" max="15881" width="11.42578125" style="35"/>
    <col min="15882" max="15882" width="12.85546875" style="35" bestFit="1" customWidth="1"/>
    <col min="15883" max="16128" width="11.42578125" style="35"/>
    <col min="16129" max="16129" width="3.28515625" style="35" customWidth="1"/>
    <col min="16130" max="16133" width="0" style="35" hidden="1" customWidth="1"/>
    <col min="16134" max="16134" width="48.140625" style="35" customWidth="1"/>
    <col min="16135" max="16135" width="48.7109375" style="35" customWidth="1"/>
    <col min="16136" max="16136" width="47.42578125" style="35" customWidth="1"/>
    <col min="16137" max="16137" width="11.42578125" style="35"/>
    <col min="16138" max="16138" width="12.85546875" style="35" bestFit="1" customWidth="1"/>
    <col min="16139" max="16384" width="11.42578125" style="35"/>
  </cols>
  <sheetData>
    <row r="1" spans="1:12" ht="15.75" x14ac:dyDescent="0.25">
      <c r="A1" s="53"/>
      <c r="B1" s="53"/>
      <c r="C1" s="54"/>
      <c r="D1" s="54"/>
      <c r="E1" s="55"/>
      <c r="F1" s="17" t="s">
        <v>143</v>
      </c>
      <c r="G1" s="56"/>
    </row>
    <row r="2" spans="1:12" ht="15.75" x14ac:dyDescent="0.25">
      <c r="A2" s="53"/>
      <c r="B2" s="53"/>
      <c r="C2" s="17" t="s">
        <v>143</v>
      </c>
      <c r="D2" s="54"/>
      <c r="E2" s="55"/>
      <c r="F2" s="57" t="s">
        <v>144</v>
      </c>
      <c r="G2" s="56"/>
      <c r="H2" s="54"/>
      <c r="I2" s="54"/>
      <c r="J2" s="55"/>
      <c r="K2" s="58"/>
      <c r="L2" s="53"/>
    </row>
    <row r="3" spans="1:12" ht="15.75" x14ac:dyDescent="0.25">
      <c r="A3" s="53"/>
      <c r="B3" s="53"/>
      <c r="C3" s="57" t="s">
        <v>144</v>
      </c>
      <c r="D3" s="54"/>
      <c r="E3" s="59"/>
      <c r="F3" s="57" t="s">
        <v>82</v>
      </c>
      <c r="G3" s="56"/>
      <c r="H3" s="17"/>
      <c r="I3" s="54"/>
      <c r="J3" s="55"/>
      <c r="K3" s="58"/>
      <c r="L3" s="53"/>
    </row>
    <row r="4" spans="1:12" ht="15.75" x14ac:dyDescent="0.25">
      <c r="A4" s="53"/>
      <c r="B4" s="53"/>
      <c r="C4" s="57" t="s">
        <v>10</v>
      </c>
      <c r="D4" s="54"/>
      <c r="E4" s="55"/>
      <c r="F4" s="57" t="s">
        <v>145</v>
      </c>
      <c r="G4" s="56"/>
      <c r="H4" s="57"/>
      <c r="I4" s="54"/>
      <c r="J4" s="59"/>
      <c r="K4" s="60"/>
      <c r="L4" s="60"/>
    </row>
    <row r="5" spans="1:12" ht="15.75" x14ac:dyDescent="0.25">
      <c r="A5" s="53"/>
      <c r="B5" s="53"/>
      <c r="C5" s="57" t="s">
        <v>146</v>
      </c>
      <c r="D5" s="54"/>
      <c r="E5" s="59"/>
      <c r="F5" s="56"/>
      <c r="G5" s="56"/>
      <c r="H5" s="57"/>
      <c r="I5" s="54"/>
      <c r="J5" s="55"/>
      <c r="K5" s="58"/>
      <c r="L5" s="53"/>
    </row>
    <row r="6" spans="1:12" ht="15.75" customHeight="1" x14ac:dyDescent="0.25">
      <c r="F6" s="53"/>
      <c r="G6" s="53"/>
      <c r="H6" s="57"/>
      <c r="I6" s="54"/>
      <c r="J6" s="59"/>
      <c r="K6" s="60"/>
      <c r="L6" s="60"/>
    </row>
    <row r="7" spans="1:12" x14ac:dyDescent="0.25">
      <c r="A7" s="61"/>
      <c r="B7" s="61" t="s">
        <v>147</v>
      </c>
      <c r="C7" s="61" t="s">
        <v>148</v>
      </c>
      <c r="D7" s="62" t="s">
        <v>149</v>
      </c>
      <c r="E7" s="63" t="s">
        <v>150</v>
      </c>
      <c r="F7" s="70" t="s">
        <v>151</v>
      </c>
      <c r="G7" s="70" t="s">
        <v>152</v>
      </c>
      <c r="H7" s="71"/>
    </row>
    <row r="8" spans="1:12" x14ac:dyDescent="0.25">
      <c r="A8" s="61"/>
      <c r="B8" s="61"/>
      <c r="C8" s="61"/>
      <c r="D8" s="64" t="s">
        <v>149</v>
      </c>
      <c r="E8" s="63" t="s">
        <v>150</v>
      </c>
      <c r="F8" s="70" t="s">
        <v>153</v>
      </c>
      <c r="G8" s="70" t="s">
        <v>152</v>
      </c>
      <c r="H8" s="70">
        <f>H9+H16+H45+H66</f>
        <v>8786067.5130000003</v>
      </c>
    </row>
    <row r="9" spans="1:12" x14ac:dyDescent="0.25">
      <c r="A9" s="61"/>
      <c r="B9" s="63">
        <v>1000</v>
      </c>
      <c r="C9" s="61" t="s">
        <v>152</v>
      </c>
      <c r="D9" s="61" t="s">
        <v>154</v>
      </c>
      <c r="E9" s="63" t="s">
        <v>150</v>
      </c>
      <c r="F9" s="72" t="s">
        <v>155</v>
      </c>
      <c r="G9" s="72" t="s">
        <v>156</v>
      </c>
      <c r="H9" s="73">
        <f>H10+H13</f>
        <v>3957067.5130000003</v>
      </c>
    </row>
    <row r="10" spans="1:12" ht="24.75" x14ac:dyDescent="0.25">
      <c r="A10" s="61"/>
      <c r="B10" s="61"/>
      <c r="C10" s="61"/>
      <c r="D10" s="61" t="s">
        <v>154</v>
      </c>
      <c r="E10" s="63" t="s">
        <v>150</v>
      </c>
      <c r="F10" s="74" t="s">
        <v>157</v>
      </c>
      <c r="G10" s="80" t="s">
        <v>158</v>
      </c>
      <c r="H10" s="75">
        <f>SUM(H11:H12)</f>
        <v>3615258.0630000001</v>
      </c>
    </row>
    <row r="11" spans="1:12" x14ac:dyDescent="0.25">
      <c r="A11" s="53"/>
      <c r="B11" s="65" t="s">
        <v>159</v>
      </c>
      <c r="C11" s="53"/>
      <c r="D11" s="53" t="s">
        <v>160</v>
      </c>
      <c r="E11" s="63" t="s">
        <v>150</v>
      </c>
      <c r="F11" s="76" t="s">
        <v>161</v>
      </c>
      <c r="G11" s="76" t="s">
        <v>162</v>
      </c>
      <c r="H11" s="77">
        <v>415258.06300000002</v>
      </c>
      <c r="J11" s="66"/>
    </row>
    <row r="12" spans="1:12" ht="11.25" customHeight="1" x14ac:dyDescent="0.25">
      <c r="A12" s="53"/>
      <c r="B12" s="65" t="s">
        <v>159</v>
      </c>
      <c r="C12" s="53"/>
      <c r="D12" s="53" t="s">
        <v>160</v>
      </c>
      <c r="E12" s="63" t="s">
        <v>150</v>
      </c>
      <c r="F12" s="76" t="s">
        <v>163</v>
      </c>
      <c r="G12" s="76" t="s">
        <v>164</v>
      </c>
      <c r="H12" s="77">
        <v>3200000</v>
      </c>
    </row>
    <row r="13" spans="1:12" x14ac:dyDescent="0.25">
      <c r="A13" s="61"/>
      <c r="B13" s="61"/>
      <c r="C13" s="61"/>
      <c r="D13" s="61" t="s">
        <v>154</v>
      </c>
      <c r="E13" s="63" t="s">
        <v>150</v>
      </c>
      <c r="F13" s="78" t="s">
        <v>165</v>
      </c>
      <c r="G13" s="78" t="s">
        <v>166</v>
      </c>
      <c r="H13" s="79">
        <f>SUM(H14:H15)</f>
        <v>341809.45</v>
      </c>
    </row>
    <row r="14" spans="1:12" x14ac:dyDescent="0.25">
      <c r="A14" s="53"/>
      <c r="B14" s="65" t="s">
        <v>159</v>
      </c>
      <c r="C14" s="53"/>
      <c r="D14" s="53" t="s">
        <v>160</v>
      </c>
      <c r="E14" s="63" t="s">
        <v>150</v>
      </c>
      <c r="F14" s="76" t="s">
        <v>167</v>
      </c>
      <c r="G14" s="76" t="s">
        <v>168</v>
      </c>
      <c r="H14" s="71">
        <v>55428.56</v>
      </c>
    </row>
    <row r="15" spans="1:12" x14ac:dyDescent="0.25">
      <c r="A15" s="53"/>
      <c r="B15" s="65" t="s">
        <v>159</v>
      </c>
      <c r="C15" s="53"/>
      <c r="D15" s="53" t="s">
        <v>160</v>
      </c>
      <c r="E15" s="63" t="s">
        <v>150</v>
      </c>
      <c r="F15" s="76" t="s">
        <v>169</v>
      </c>
      <c r="G15" s="76" t="s">
        <v>170</v>
      </c>
      <c r="H15" s="71">
        <v>286380.89</v>
      </c>
    </row>
    <row r="16" spans="1:12" x14ac:dyDescent="0.25">
      <c r="A16" s="61"/>
      <c r="B16" s="61">
        <v>2000</v>
      </c>
      <c r="C16" s="61" t="s">
        <v>152</v>
      </c>
      <c r="D16" s="63" t="s">
        <v>154</v>
      </c>
      <c r="E16" s="63" t="s">
        <v>150</v>
      </c>
      <c r="F16" s="72" t="s">
        <v>171</v>
      </c>
      <c r="G16" s="72" t="s">
        <v>125</v>
      </c>
      <c r="H16" s="73">
        <f>H17+H23+H25+H33+H35+H38+H40</f>
        <v>3780000</v>
      </c>
      <c r="J16" s="26"/>
    </row>
    <row r="17" spans="1:8" ht="24.75" x14ac:dyDescent="0.25">
      <c r="A17" s="61"/>
      <c r="B17" s="61"/>
      <c r="C17" s="61"/>
      <c r="D17" s="61" t="s">
        <v>154</v>
      </c>
      <c r="E17" s="63" t="s">
        <v>150</v>
      </c>
      <c r="F17" s="74" t="s">
        <v>172</v>
      </c>
      <c r="G17" s="80" t="s">
        <v>126</v>
      </c>
      <c r="H17" s="75">
        <f>SUM(H18:H22)</f>
        <v>47000</v>
      </c>
    </row>
    <row r="18" spans="1:8" x14ac:dyDescent="0.25">
      <c r="A18" s="67"/>
      <c r="B18" s="67"/>
      <c r="C18" s="67"/>
      <c r="D18" s="67" t="s">
        <v>160</v>
      </c>
      <c r="E18" s="68" t="s">
        <v>150</v>
      </c>
      <c r="F18" s="81" t="s">
        <v>173</v>
      </c>
      <c r="G18" s="81" t="s">
        <v>85</v>
      </c>
      <c r="H18" s="82">
        <v>30000</v>
      </c>
    </row>
    <row r="19" spans="1:8" ht="10.5" customHeight="1" x14ac:dyDescent="0.25">
      <c r="A19" s="53"/>
      <c r="B19" s="53"/>
      <c r="C19" s="53"/>
      <c r="D19" s="53" t="s">
        <v>160</v>
      </c>
      <c r="E19" s="58" t="s">
        <v>174</v>
      </c>
      <c r="F19" s="76" t="s">
        <v>175</v>
      </c>
      <c r="G19" s="76" t="s">
        <v>86</v>
      </c>
      <c r="H19" s="71">
        <v>3500</v>
      </c>
    </row>
    <row r="20" spans="1:8" ht="24.75" x14ac:dyDescent="0.25">
      <c r="A20" s="53"/>
      <c r="B20" s="53"/>
      <c r="C20" s="53"/>
      <c r="D20" s="53" t="s">
        <v>160</v>
      </c>
      <c r="E20" s="63" t="s">
        <v>150</v>
      </c>
      <c r="F20" s="76" t="s">
        <v>176</v>
      </c>
      <c r="G20" s="84" t="s">
        <v>87</v>
      </c>
      <c r="H20" s="82">
        <v>1500</v>
      </c>
    </row>
    <row r="21" spans="1:8" ht="24.75" x14ac:dyDescent="0.25">
      <c r="A21" s="53"/>
      <c r="B21" s="53"/>
      <c r="C21" s="53"/>
      <c r="D21" s="53" t="s">
        <v>160</v>
      </c>
      <c r="E21" s="63" t="s">
        <v>150</v>
      </c>
      <c r="F21" s="76" t="s">
        <v>177</v>
      </c>
      <c r="G21" s="84" t="s">
        <v>50</v>
      </c>
      <c r="H21" s="71">
        <v>5000</v>
      </c>
    </row>
    <row r="22" spans="1:8" x14ac:dyDescent="0.25">
      <c r="A22" s="53"/>
      <c r="B22" s="53"/>
      <c r="C22" s="53"/>
      <c r="D22" s="53" t="s">
        <v>160</v>
      </c>
      <c r="E22" s="63" t="s">
        <v>150</v>
      </c>
      <c r="F22" s="76" t="s">
        <v>178</v>
      </c>
      <c r="G22" s="76" t="s">
        <v>62</v>
      </c>
      <c r="H22" s="71">
        <v>7000</v>
      </c>
    </row>
    <row r="23" spans="1:8" x14ac:dyDescent="0.25">
      <c r="A23" s="61"/>
      <c r="B23" s="61"/>
      <c r="C23" s="61"/>
      <c r="D23" s="61" t="s">
        <v>154</v>
      </c>
      <c r="E23" s="63" t="s">
        <v>150</v>
      </c>
      <c r="F23" s="74" t="s">
        <v>179</v>
      </c>
      <c r="G23" s="78" t="s">
        <v>180</v>
      </c>
      <c r="H23" s="75">
        <f>SUM(H24)</f>
        <v>9000</v>
      </c>
    </row>
    <row r="24" spans="1:8" ht="24.75" x14ac:dyDescent="0.25">
      <c r="A24" s="53"/>
      <c r="B24" s="53"/>
      <c r="C24" s="53"/>
      <c r="D24" s="53" t="s">
        <v>160</v>
      </c>
      <c r="E24" s="63" t="s">
        <v>150</v>
      </c>
      <c r="F24" s="83" t="s">
        <v>181</v>
      </c>
      <c r="G24" s="84" t="s">
        <v>88</v>
      </c>
      <c r="H24" s="71">
        <v>9000</v>
      </c>
    </row>
    <row r="25" spans="1:8" x14ac:dyDescent="0.25">
      <c r="A25" s="61"/>
      <c r="B25" s="61"/>
      <c r="C25" s="61"/>
      <c r="D25" s="61" t="s">
        <v>154</v>
      </c>
      <c r="E25" s="58" t="s">
        <v>150</v>
      </c>
      <c r="F25" s="74" t="s">
        <v>182</v>
      </c>
      <c r="G25" s="78" t="s">
        <v>89</v>
      </c>
      <c r="H25" s="75">
        <f>SUM(H26:H32)</f>
        <v>1105500</v>
      </c>
    </row>
    <row r="26" spans="1:8" x14ac:dyDescent="0.25">
      <c r="A26" s="53"/>
      <c r="B26" s="53"/>
      <c r="C26" s="53"/>
      <c r="D26" s="53" t="s">
        <v>160</v>
      </c>
      <c r="E26" s="63" t="s">
        <v>150</v>
      </c>
      <c r="F26" s="83" t="s">
        <v>183</v>
      </c>
      <c r="G26" s="76" t="s">
        <v>90</v>
      </c>
      <c r="H26" s="71">
        <v>150000</v>
      </c>
    </row>
    <row r="27" spans="1:8" x14ac:dyDescent="0.25">
      <c r="A27" s="53"/>
      <c r="B27" s="53"/>
      <c r="C27" s="53"/>
      <c r="D27" s="53" t="s">
        <v>160</v>
      </c>
      <c r="E27" s="63" t="s">
        <v>150</v>
      </c>
      <c r="F27" s="83" t="s">
        <v>184</v>
      </c>
      <c r="G27" s="76" t="s">
        <v>185</v>
      </c>
      <c r="H27" s="71">
        <v>694500</v>
      </c>
    </row>
    <row r="28" spans="1:8" x14ac:dyDescent="0.25">
      <c r="A28" s="53"/>
      <c r="B28" s="53"/>
      <c r="C28" s="53"/>
      <c r="D28" s="53" t="s">
        <v>160</v>
      </c>
      <c r="E28" s="63" t="s">
        <v>150</v>
      </c>
      <c r="F28" s="83" t="s">
        <v>186</v>
      </c>
      <c r="G28" s="76" t="s">
        <v>54</v>
      </c>
      <c r="H28" s="82">
        <v>70000</v>
      </c>
    </row>
    <row r="29" spans="1:8" x14ac:dyDescent="0.25">
      <c r="A29" s="53"/>
      <c r="B29" s="53"/>
      <c r="C29" s="53"/>
      <c r="D29" s="53" t="s">
        <v>160</v>
      </c>
      <c r="E29" s="69" t="s">
        <v>174</v>
      </c>
      <c r="F29" s="83" t="s">
        <v>187</v>
      </c>
      <c r="G29" s="76" t="s">
        <v>91</v>
      </c>
      <c r="H29" s="71">
        <v>13000</v>
      </c>
    </row>
    <row r="30" spans="1:8" x14ac:dyDescent="0.25">
      <c r="A30" s="53"/>
      <c r="B30" s="53"/>
      <c r="C30" s="53"/>
      <c r="D30" s="53" t="s">
        <v>160</v>
      </c>
      <c r="E30" s="63" t="s">
        <v>150</v>
      </c>
      <c r="F30" s="83" t="s">
        <v>188</v>
      </c>
      <c r="G30" s="76" t="s">
        <v>55</v>
      </c>
      <c r="H30" s="82">
        <v>8000</v>
      </c>
    </row>
    <row r="31" spans="1:8" ht="21.75" customHeight="1" x14ac:dyDescent="0.25">
      <c r="A31" s="53"/>
      <c r="B31" s="53"/>
      <c r="C31" s="53"/>
      <c r="D31" s="53" t="s">
        <v>160</v>
      </c>
      <c r="E31" s="63" t="s">
        <v>150</v>
      </c>
      <c r="F31" s="83" t="s">
        <v>189</v>
      </c>
      <c r="G31" s="76" t="s">
        <v>56</v>
      </c>
      <c r="H31" s="71">
        <v>150000</v>
      </c>
    </row>
    <row r="32" spans="1:8" ht="10.5" customHeight="1" x14ac:dyDescent="0.25">
      <c r="A32" s="53"/>
      <c r="B32" s="53"/>
      <c r="C32" s="53"/>
      <c r="D32" s="53" t="s">
        <v>160</v>
      </c>
      <c r="E32" s="63" t="s">
        <v>150</v>
      </c>
      <c r="F32" s="83" t="s">
        <v>190</v>
      </c>
      <c r="G32" s="76" t="s">
        <v>57</v>
      </c>
      <c r="H32" s="71">
        <v>20000</v>
      </c>
    </row>
    <row r="33" spans="1:8" ht="13.5" customHeight="1" x14ac:dyDescent="0.25">
      <c r="A33" s="61"/>
      <c r="B33" s="61"/>
      <c r="C33" s="61"/>
      <c r="D33" s="61" t="s">
        <v>154</v>
      </c>
      <c r="E33" s="63" t="s">
        <v>150</v>
      </c>
      <c r="F33" s="74" t="s">
        <v>191</v>
      </c>
      <c r="G33" s="78" t="s">
        <v>92</v>
      </c>
      <c r="H33" s="85">
        <f>SUM(H34)</f>
        <v>150000</v>
      </c>
    </row>
    <row r="34" spans="1:8" x14ac:dyDescent="0.25">
      <c r="A34" s="53"/>
      <c r="B34" s="53"/>
      <c r="C34" s="53"/>
      <c r="D34" s="53" t="s">
        <v>160</v>
      </c>
      <c r="E34" s="63" t="s">
        <v>150</v>
      </c>
      <c r="F34" s="83" t="s">
        <v>192</v>
      </c>
      <c r="G34" s="76" t="s">
        <v>93</v>
      </c>
      <c r="H34" s="71">
        <v>150000</v>
      </c>
    </row>
    <row r="35" spans="1:8" x14ac:dyDescent="0.25">
      <c r="A35" s="61"/>
      <c r="B35" s="61"/>
      <c r="C35" s="61"/>
      <c r="D35" s="61" t="s">
        <v>154</v>
      </c>
      <c r="E35" s="63" t="s">
        <v>150</v>
      </c>
      <c r="F35" s="78" t="s">
        <v>193</v>
      </c>
      <c r="G35" s="78" t="s">
        <v>94</v>
      </c>
      <c r="H35" s="85">
        <f>SUM(H36:H37)</f>
        <v>1850000</v>
      </c>
    </row>
    <row r="36" spans="1:8" ht="36.75" x14ac:dyDescent="0.25">
      <c r="A36" s="53"/>
      <c r="B36" s="53"/>
      <c r="C36" s="53"/>
      <c r="D36" s="53" t="s">
        <v>160</v>
      </c>
      <c r="E36" s="63" t="s">
        <v>150</v>
      </c>
      <c r="F36" s="76" t="s">
        <v>194</v>
      </c>
      <c r="G36" s="84" t="s">
        <v>95</v>
      </c>
      <c r="H36" s="71">
        <v>250000</v>
      </c>
    </row>
    <row r="37" spans="1:8" ht="24.75" x14ac:dyDescent="0.25">
      <c r="A37" s="53"/>
      <c r="B37" s="53"/>
      <c r="C37" s="53"/>
      <c r="D37" s="53" t="s">
        <v>160</v>
      </c>
      <c r="E37" s="63" t="s">
        <v>150</v>
      </c>
      <c r="F37" s="76" t="s">
        <v>195</v>
      </c>
      <c r="G37" s="84" t="s">
        <v>196</v>
      </c>
      <c r="H37" s="71">
        <v>1600000</v>
      </c>
    </row>
    <row r="38" spans="1:8" ht="24.75" x14ac:dyDescent="0.25">
      <c r="A38" s="53"/>
      <c r="B38" s="53"/>
      <c r="C38" s="53"/>
      <c r="D38" s="61" t="s">
        <v>154</v>
      </c>
      <c r="E38" s="63" t="s">
        <v>150</v>
      </c>
      <c r="F38" s="86" t="s">
        <v>197</v>
      </c>
      <c r="G38" s="87" t="s">
        <v>96</v>
      </c>
      <c r="H38" s="75">
        <f>SUM(H39)</f>
        <v>3500</v>
      </c>
    </row>
    <row r="39" spans="1:8" x14ac:dyDescent="0.25">
      <c r="A39" s="53"/>
      <c r="B39" s="53"/>
      <c r="C39" s="53"/>
      <c r="D39" s="53" t="s">
        <v>160</v>
      </c>
      <c r="E39" s="63" t="s">
        <v>150</v>
      </c>
      <c r="F39" s="88" t="s">
        <v>198</v>
      </c>
      <c r="G39" s="89" t="s">
        <v>97</v>
      </c>
      <c r="H39" s="71">
        <v>3500</v>
      </c>
    </row>
    <row r="40" spans="1:8" x14ac:dyDescent="0.25">
      <c r="A40" s="61"/>
      <c r="B40" s="61"/>
      <c r="C40" s="61"/>
      <c r="D40" s="61" t="s">
        <v>154</v>
      </c>
      <c r="E40" s="63" t="s">
        <v>150</v>
      </c>
      <c r="F40" s="78" t="s">
        <v>199</v>
      </c>
      <c r="G40" s="78" t="s">
        <v>98</v>
      </c>
      <c r="H40" s="85">
        <f>SUM(H41:H44)</f>
        <v>615000</v>
      </c>
    </row>
    <row r="41" spans="1:8" x14ac:dyDescent="0.25">
      <c r="A41" s="53"/>
      <c r="B41" s="53"/>
      <c r="C41" s="53"/>
      <c r="D41" s="53" t="s">
        <v>160</v>
      </c>
      <c r="E41" s="63" t="s">
        <v>150</v>
      </c>
      <c r="F41" s="76" t="s">
        <v>200</v>
      </c>
      <c r="G41" s="76" t="s">
        <v>61</v>
      </c>
      <c r="H41" s="82">
        <v>25000</v>
      </c>
    </row>
    <row r="42" spans="1:8" ht="24.75" x14ac:dyDescent="0.25">
      <c r="A42" s="53"/>
      <c r="B42" s="53"/>
      <c r="C42" s="53"/>
      <c r="D42" s="53" t="s">
        <v>160</v>
      </c>
      <c r="E42" s="63" t="s">
        <v>150</v>
      </c>
      <c r="F42" s="76" t="s">
        <v>201</v>
      </c>
      <c r="G42" s="90" t="s">
        <v>99</v>
      </c>
      <c r="H42" s="71">
        <v>40000</v>
      </c>
    </row>
    <row r="43" spans="1:8" x14ac:dyDescent="0.25">
      <c r="A43" s="53"/>
      <c r="B43" s="53"/>
      <c r="C43" s="53"/>
      <c r="D43" s="53" t="s">
        <v>160</v>
      </c>
      <c r="E43" s="63" t="s">
        <v>150</v>
      </c>
      <c r="F43" s="76" t="s">
        <v>202</v>
      </c>
      <c r="G43" s="76" t="s">
        <v>60</v>
      </c>
      <c r="H43" s="71">
        <v>150000</v>
      </c>
    </row>
    <row r="44" spans="1:8" x14ac:dyDescent="0.25">
      <c r="A44" s="53"/>
      <c r="B44" s="53"/>
      <c r="C44" s="53"/>
      <c r="D44" s="58" t="s">
        <v>160</v>
      </c>
      <c r="E44" s="63" t="s">
        <v>150</v>
      </c>
      <c r="F44" s="76" t="s">
        <v>203</v>
      </c>
      <c r="G44" s="76" t="s">
        <v>100</v>
      </c>
      <c r="H44" s="82">
        <v>400000</v>
      </c>
    </row>
    <row r="45" spans="1:8" ht="21" customHeight="1" x14ac:dyDescent="0.25">
      <c r="A45" s="61"/>
      <c r="B45" s="61">
        <v>3000</v>
      </c>
      <c r="C45" s="61" t="s">
        <v>152</v>
      </c>
      <c r="D45" s="63" t="s">
        <v>154</v>
      </c>
      <c r="E45" s="63" t="s">
        <v>150</v>
      </c>
      <c r="F45" s="72" t="s">
        <v>204</v>
      </c>
      <c r="G45" s="91" t="s">
        <v>101</v>
      </c>
      <c r="H45" s="73">
        <f>H62+H57+H55+H52+H49+H46</f>
        <v>828000</v>
      </c>
    </row>
    <row r="46" spans="1:8" x14ac:dyDescent="0.25">
      <c r="A46" s="61"/>
      <c r="B46" s="61"/>
      <c r="C46" s="61"/>
      <c r="D46" s="61" t="s">
        <v>154</v>
      </c>
      <c r="E46" s="63" t="s">
        <v>150</v>
      </c>
      <c r="F46" s="78" t="s">
        <v>205</v>
      </c>
      <c r="G46" s="78" t="s">
        <v>102</v>
      </c>
      <c r="H46" s="75">
        <f>SUM(H47:H48)</f>
        <v>10000</v>
      </c>
    </row>
    <row r="47" spans="1:8" ht="12.75" customHeight="1" x14ac:dyDescent="0.25">
      <c r="A47" s="53"/>
      <c r="B47" s="53"/>
      <c r="C47" s="53"/>
      <c r="D47" s="53" t="s">
        <v>160</v>
      </c>
      <c r="E47" s="63" t="s">
        <v>150</v>
      </c>
      <c r="F47" s="76" t="s">
        <v>206</v>
      </c>
      <c r="G47" s="76" t="s">
        <v>103</v>
      </c>
      <c r="H47" s="82">
        <v>5000</v>
      </c>
    </row>
    <row r="48" spans="1:8" x14ac:dyDescent="0.25">
      <c r="A48" s="53"/>
      <c r="B48" s="53"/>
      <c r="C48" s="53"/>
      <c r="D48" s="53" t="s">
        <v>160</v>
      </c>
      <c r="E48" s="58" t="s">
        <v>174</v>
      </c>
      <c r="F48" s="76" t="s">
        <v>207</v>
      </c>
      <c r="G48" s="76" t="s">
        <v>104</v>
      </c>
      <c r="H48" s="77">
        <v>5000</v>
      </c>
    </row>
    <row r="49" spans="1:8" x14ac:dyDescent="0.25">
      <c r="A49" s="61"/>
      <c r="B49" s="61"/>
      <c r="C49" s="61"/>
      <c r="D49" s="61" t="s">
        <v>154</v>
      </c>
      <c r="E49" s="63" t="s">
        <v>150</v>
      </c>
      <c r="F49" s="78" t="s">
        <v>208</v>
      </c>
      <c r="G49" s="78" t="s">
        <v>105</v>
      </c>
      <c r="H49" s="75">
        <f>SUM(H50:H51)</f>
        <v>115000</v>
      </c>
    </row>
    <row r="50" spans="1:8" ht="24.75" x14ac:dyDescent="0.25">
      <c r="A50" s="53"/>
      <c r="B50" s="53"/>
      <c r="C50" s="53"/>
      <c r="D50" s="53" t="s">
        <v>160</v>
      </c>
      <c r="E50" s="63" t="s">
        <v>150</v>
      </c>
      <c r="F50" s="76" t="s">
        <v>209</v>
      </c>
      <c r="G50" s="90" t="s">
        <v>106</v>
      </c>
      <c r="H50" s="82">
        <v>35000</v>
      </c>
    </row>
    <row r="51" spans="1:8" x14ac:dyDescent="0.25">
      <c r="A51" s="53"/>
      <c r="B51" s="53"/>
      <c r="C51" s="53"/>
      <c r="D51" s="53" t="s">
        <v>160</v>
      </c>
      <c r="E51" s="63" t="s">
        <v>150</v>
      </c>
      <c r="F51" s="76" t="s">
        <v>210</v>
      </c>
      <c r="G51" s="76" t="s">
        <v>107</v>
      </c>
      <c r="H51" s="71">
        <v>80000</v>
      </c>
    </row>
    <row r="52" spans="1:8" ht="24" customHeight="1" x14ac:dyDescent="0.25">
      <c r="A52" s="61"/>
      <c r="B52" s="61"/>
      <c r="C52" s="61"/>
      <c r="D52" s="61" t="s">
        <v>154</v>
      </c>
      <c r="E52" s="63" t="s">
        <v>150</v>
      </c>
      <c r="F52" s="78" t="s">
        <v>211</v>
      </c>
      <c r="G52" s="87" t="s">
        <v>108</v>
      </c>
      <c r="H52" s="85">
        <f>SUM(H53:H54)</f>
        <v>50000</v>
      </c>
    </row>
    <row r="53" spans="1:8" x14ac:dyDescent="0.25">
      <c r="A53" s="58"/>
      <c r="B53" s="58"/>
      <c r="C53" s="58"/>
      <c r="D53" s="58" t="s">
        <v>160</v>
      </c>
      <c r="E53" s="63" t="s">
        <v>150</v>
      </c>
      <c r="F53" s="89" t="s">
        <v>212</v>
      </c>
      <c r="G53" s="89" t="s">
        <v>109</v>
      </c>
      <c r="H53" s="92">
        <v>25000</v>
      </c>
    </row>
    <row r="54" spans="1:8" ht="15" customHeight="1" x14ac:dyDescent="0.25">
      <c r="A54" s="53"/>
      <c r="B54" s="53"/>
      <c r="C54" s="53"/>
      <c r="D54" s="53" t="s">
        <v>160</v>
      </c>
      <c r="E54" s="63" t="s">
        <v>150</v>
      </c>
      <c r="F54" s="76" t="s">
        <v>213</v>
      </c>
      <c r="G54" s="76" t="s">
        <v>58</v>
      </c>
      <c r="H54" s="71">
        <v>25000</v>
      </c>
    </row>
    <row r="55" spans="1:8" ht="15" customHeight="1" x14ac:dyDescent="0.25">
      <c r="A55" s="61"/>
      <c r="B55" s="61"/>
      <c r="C55" s="61"/>
      <c r="D55" s="61" t="s">
        <v>154</v>
      </c>
      <c r="E55" s="63" t="s">
        <v>150</v>
      </c>
      <c r="F55" s="78" t="s">
        <v>214</v>
      </c>
      <c r="G55" s="78" t="s">
        <v>110</v>
      </c>
      <c r="H55" s="75">
        <f>SUM(H56)</f>
        <v>70000</v>
      </c>
    </row>
    <row r="56" spans="1:8" x14ac:dyDescent="0.25">
      <c r="A56" s="53"/>
      <c r="B56" s="53"/>
      <c r="C56" s="53"/>
      <c r="D56" s="53" t="s">
        <v>160</v>
      </c>
      <c r="E56" s="63" t="s">
        <v>150</v>
      </c>
      <c r="F56" s="76" t="s">
        <v>215</v>
      </c>
      <c r="G56" s="76" t="s">
        <v>111</v>
      </c>
      <c r="H56" s="71">
        <v>70000</v>
      </c>
    </row>
    <row r="57" spans="1:8" ht="24.75" x14ac:dyDescent="0.25">
      <c r="A57" s="61"/>
      <c r="B57" s="61"/>
      <c r="C57" s="61"/>
      <c r="D57" s="61" t="s">
        <v>154</v>
      </c>
      <c r="E57" s="63" t="s">
        <v>150</v>
      </c>
      <c r="F57" s="78" t="s">
        <v>216</v>
      </c>
      <c r="G57" s="87" t="s">
        <v>112</v>
      </c>
      <c r="H57" s="85">
        <f>SUM(H58:H61)</f>
        <v>513000</v>
      </c>
    </row>
    <row r="58" spans="1:8" ht="23.25" customHeight="1" x14ac:dyDescent="0.25">
      <c r="A58" s="53"/>
      <c r="B58" s="53"/>
      <c r="C58" s="53"/>
      <c r="D58" s="53" t="s">
        <v>160</v>
      </c>
      <c r="E58" s="63" t="s">
        <v>150</v>
      </c>
      <c r="F58" s="76" t="s">
        <v>217</v>
      </c>
      <c r="G58" s="84" t="s">
        <v>113</v>
      </c>
      <c r="H58" s="71">
        <v>5000</v>
      </c>
    </row>
    <row r="59" spans="1:8" ht="24.75" customHeight="1" x14ac:dyDescent="0.25">
      <c r="A59" s="53"/>
      <c r="B59" s="53"/>
      <c r="C59" s="53"/>
      <c r="D59" s="53" t="s">
        <v>160</v>
      </c>
      <c r="E59" s="63" t="s">
        <v>150</v>
      </c>
      <c r="F59" s="76" t="s">
        <v>218</v>
      </c>
      <c r="G59" s="93" t="s">
        <v>114</v>
      </c>
      <c r="H59" s="71">
        <v>50000</v>
      </c>
    </row>
    <row r="60" spans="1:8" ht="25.5" customHeight="1" x14ac:dyDescent="0.25">
      <c r="A60" s="53"/>
      <c r="B60" s="53"/>
      <c r="C60" s="53"/>
      <c r="D60" s="53" t="s">
        <v>160</v>
      </c>
      <c r="E60" s="63" t="s">
        <v>150</v>
      </c>
      <c r="F60" s="76" t="s">
        <v>219</v>
      </c>
      <c r="G60" s="84" t="s">
        <v>52</v>
      </c>
      <c r="H60" s="71">
        <v>450000</v>
      </c>
    </row>
    <row r="61" spans="1:8" x14ac:dyDescent="0.25">
      <c r="A61" s="53"/>
      <c r="B61" s="53"/>
      <c r="C61" s="53"/>
      <c r="D61" s="53" t="s">
        <v>160</v>
      </c>
      <c r="E61" s="63" t="s">
        <v>150</v>
      </c>
      <c r="F61" s="76" t="s">
        <v>220</v>
      </c>
      <c r="G61" s="76" t="s">
        <v>59</v>
      </c>
      <c r="H61" s="94">
        <v>8000</v>
      </c>
    </row>
    <row r="62" spans="1:8" x14ac:dyDescent="0.25">
      <c r="A62" s="61"/>
      <c r="B62" s="61"/>
      <c r="C62" s="61"/>
      <c r="D62" s="61" t="s">
        <v>154</v>
      </c>
      <c r="E62" s="63" t="s">
        <v>150</v>
      </c>
      <c r="F62" s="78" t="s">
        <v>221</v>
      </c>
      <c r="G62" s="78" t="s">
        <v>115</v>
      </c>
      <c r="H62" s="85">
        <f>SUM(H63:H65)</f>
        <v>70000</v>
      </c>
    </row>
    <row r="63" spans="1:8" ht="24.75" x14ac:dyDescent="0.25">
      <c r="A63" s="53"/>
      <c r="B63" s="53"/>
      <c r="C63" s="53"/>
      <c r="D63" s="53" t="s">
        <v>160</v>
      </c>
      <c r="E63" s="63" t="s">
        <v>150</v>
      </c>
      <c r="F63" s="76" t="s">
        <v>222</v>
      </c>
      <c r="G63" s="84" t="s">
        <v>116</v>
      </c>
      <c r="H63" s="71">
        <v>50000</v>
      </c>
    </row>
    <row r="64" spans="1:8" ht="24.75" x14ac:dyDescent="0.25">
      <c r="A64" s="53"/>
      <c r="B64" s="53"/>
      <c r="C64" s="53"/>
      <c r="D64" s="53" t="s">
        <v>160</v>
      </c>
      <c r="E64" s="58" t="s">
        <v>174</v>
      </c>
      <c r="F64" s="76" t="s">
        <v>223</v>
      </c>
      <c r="G64" s="84" t="s">
        <v>117</v>
      </c>
      <c r="H64" s="71">
        <v>5000</v>
      </c>
    </row>
    <row r="65" spans="1:8" ht="18" customHeight="1" x14ac:dyDescent="0.25">
      <c r="A65" s="53"/>
      <c r="B65" s="53"/>
      <c r="C65" s="53"/>
      <c r="D65" s="53" t="s">
        <v>160</v>
      </c>
      <c r="E65" s="63" t="s">
        <v>150</v>
      </c>
      <c r="F65" s="76" t="s">
        <v>224</v>
      </c>
      <c r="G65" s="76" t="s">
        <v>118</v>
      </c>
      <c r="H65" s="82">
        <v>15000</v>
      </c>
    </row>
    <row r="66" spans="1:8" x14ac:dyDescent="0.25">
      <c r="A66" s="61"/>
      <c r="B66" s="61">
        <v>5000</v>
      </c>
      <c r="C66" s="61" t="s">
        <v>152</v>
      </c>
      <c r="D66" s="63" t="s">
        <v>154</v>
      </c>
      <c r="E66" s="63" t="s">
        <v>150</v>
      </c>
      <c r="F66" s="72" t="s">
        <v>225</v>
      </c>
      <c r="G66" s="95" t="s">
        <v>119</v>
      </c>
      <c r="H66" s="73">
        <f>H67+H70</f>
        <v>221000</v>
      </c>
    </row>
    <row r="67" spans="1:8" x14ac:dyDescent="0.25">
      <c r="A67" s="61"/>
      <c r="B67" s="61"/>
      <c r="C67" s="61"/>
      <c r="D67" s="61" t="s">
        <v>154</v>
      </c>
      <c r="E67" s="63" t="s">
        <v>150</v>
      </c>
      <c r="F67" s="74" t="s">
        <v>226</v>
      </c>
      <c r="G67" s="78" t="s">
        <v>120</v>
      </c>
      <c r="H67" s="75">
        <f>SUM(H68:H69)</f>
        <v>130000</v>
      </c>
    </row>
    <row r="68" spans="1:8" x14ac:dyDescent="0.25">
      <c r="A68" s="53"/>
      <c r="B68" s="53"/>
      <c r="C68" s="53"/>
      <c r="D68" s="53" t="s">
        <v>160</v>
      </c>
      <c r="E68" s="63" t="s">
        <v>150</v>
      </c>
      <c r="F68" s="83" t="s">
        <v>227</v>
      </c>
      <c r="G68" s="88" t="s">
        <v>121</v>
      </c>
      <c r="H68" s="71">
        <v>50000</v>
      </c>
    </row>
    <row r="69" spans="1:8" x14ac:dyDescent="0.25">
      <c r="A69" s="53"/>
      <c r="B69" s="53"/>
      <c r="C69" s="53"/>
      <c r="D69" s="53" t="s">
        <v>160</v>
      </c>
      <c r="E69" s="63" t="s">
        <v>150</v>
      </c>
      <c r="F69" s="83" t="s">
        <v>228</v>
      </c>
      <c r="G69" s="88" t="s">
        <v>122</v>
      </c>
      <c r="H69" s="71">
        <v>80000</v>
      </c>
    </row>
    <row r="70" spans="1:8" x14ac:dyDescent="0.25">
      <c r="A70" s="61"/>
      <c r="B70" s="61"/>
      <c r="C70" s="61"/>
      <c r="D70" s="61" t="s">
        <v>154</v>
      </c>
      <c r="E70" s="63" t="s">
        <v>150</v>
      </c>
      <c r="F70" s="74" t="s">
        <v>229</v>
      </c>
      <c r="G70" s="96" t="s">
        <v>123</v>
      </c>
      <c r="H70" s="97">
        <f>SUM(H71:H73)</f>
        <v>91000</v>
      </c>
    </row>
    <row r="71" spans="1:8" x14ac:dyDescent="0.25">
      <c r="A71" s="53"/>
      <c r="B71" s="53"/>
      <c r="C71" s="53"/>
      <c r="D71" s="53" t="s">
        <v>160</v>
      </c>
      <c r="E71" s="63" t="s">
        <v>150</v>
      </c>
      <c r="F71" s="83" t="s">
        <v>230</v>
      </c>
      <c r="G71" s="88" t="s">
        <v>124</v>
      </c>
      <c r="H71" s="71">
        <v>8000</v>
      </c>
    </row>
    <row r="72" spans="1:8" x14ac:dyDescent="0.25">
      <c r="A72" s="53"/>
      <c r="B72" s="53"/>
      <c r="C72" s="53"/>
      <c r="D72" s="53" t="s">
        <v>160</v>
      </c>
      <c r="E72" s="63" t="s">
        <v>150</v>
      </c>
      <c r="F72" s="83" t="s">
        <v>231</v>
      </c>
      <c r="G72" s="88" t="s">
        <v>51</v>
      </c>
      <c r="H72" s="71">
        <v>80000</v>
      </c>
    </row>
    <row r="73" spans="1:8" x14ac:dyDescent="0.25">
      <c r="F73" s="83" t="s">
        <v>232</v>
      </c>
      <c r="G73" s="98" t="s">
        <v>233</v>
      </c>
      <c r="H73" s="71">
        <v>3000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arbol</vt:lpstr>
      <vt:lpstr>presupuesto</vt:lpstr>
      <vt:lpstr>pres. part.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</dc:creator>
  <cp:lastModifiedBy>Windows User</cp:lastModifiedBy>
  <cp:lastPrinted>2017-09-06T20:47:41Z</cp:lastPrinted>
  <dcterms:created xsi:type="dcterms:W3CDTF">2017-09-05T23:46:11Z</dcterms:created>
  <dcterms:modified xsi:type="dcterms:W3CDTF">2018-01-23T18:08:19Z</dcterms:modified>
</cp:coreProperties>
</file>